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85" tabRatio="604" activeTab="0"/>
  </bookViews>
  <sheets>
    <sheet name="TKB - SÁNG  số 4" sheetId="1" r:id="rId1"/>
    <sheet name="00000000" sheetId="2" state="veryHidden" r:id="rId2"/>
  </sheets>
  <externalReferences>
    <externalReference r:id="rId5"/>
    <externalReference r:id="rId6"/>
  </externalReferences>
  <definedNames>
    <definedName name="_Fill" localSheetId="0" hidden="1">#REF!</definedName>
    <definedName name="_Fill" hidden="1">#REF!</definedName>
    <definedName name="Cot_thep">'[1]Du_lieu'!$C$19</definedName>
    <definedName name="HSNC">'[1]Du_lieu'!$C$6</definedName>
    <definedName name="ThanhXuan110" localSheetId="0">'[2]KH-Q1,Q2,01'!#REF!</definedName>
    <definedName name="ThanhXuan110">'[2]KH-Q1,Q2,01'!#REF!</definedName>
  </definedNames>
  <calcPr fullCalcOnLoad="1"/>
</workbook>
</file>

<file path=xl/sharedStrings.xml><?xml version="1.0" encoding="utf-8"?>
<sst xmlns="http://schemas.openxmlformats.org/spreadsheetml/2006/main" count="937" uniqueCount="195">
  <si>
    <t>STT</t>
  </si>
  <si>
    <t>V2</t>
  </si>
  <si>
    <t>H1</t>
  </si>
  <si>
    <t>H2</t>
  </si>
  <si>
    <t>H3</t>
  </si>
  <si>
    <t>L1</t>
  </si>
  <si>
    <t>L2</t>
  </si>
  <si>
    <t>T2</t>
  </si>
  <si>
    <t>T4</t>
  </si>
  <si>
    <t>TD2</t>
  </si>
  <si>
    <t>TD1</t>
  </si>
  <si>
    <t>Đ1</t>
  </si>
  <si>
    <t>Đ2</t>
  </si>
  <si>
    <t>T5</t>
  </si>
  <si>
    <t>AV1</t>
  </si>
  <si>
    <t>AV2</t>
  </si>
  <si>
    <t>AV3</t>
  </si>
  <si>
    <t>THỨ</t>
  </si>
  <si>
    <t>L4</t>
  </si>
  <si>
    <t>CN3</t>
  </si>
  <si>
    <t>T3</t>
  </si>
  <si>
    <t>AV4</t>
  </si>
  <si>
    <t>V5</t>
  </si>
  <si>
    <t>THỨ TƯ</t>
  </si>
  <si>
    <t>THỨ NĂM</t>
  </si>
  <si>
    <t>THỨ SÁU</t>
  </si>
  <si>
    <t xml:space="preserve">THỨ BẢY </t>
  </si>
  <si>
    <t>Thực</t>
  </si>
  <si>
    <t>dạy</t>
  </si>
  <si>
    <t>Mã</t>
  </si>
  <si>
    <t>môn</t>
  </si>
  <si>
    <t>CỘNG HÒA XÃ HỘI CHỦ NGHĨA VIỆT NAM</t>
  </si>
  <si>
    <t>Độc Lập -Tự Do - Hạnh Phúc</t>
  </si>
  <si>
    <t>Lê Phước Nghiêu</t>
  </si>
  <si>
    <t>Bùi Thị Như Hoa</t>
  </si>
  <si>
    <t>Hồ Thị Đoan Trang</t>
  </si>
  <si>
    <t>Nguyễn Thị Hương</t>
  </si>
  <si>
    <t>Nguyễn Thị Phượng</t>
  </si>
  <si>
    <t>Lê Long</t>
  </si>
  <si>
    <t>Lê Văn Sơn</t>
  </si>
  <si>
    <t>Phạm Thị Quỳnh Hoa</t>
  </si>
  <si>
    <t>Đặng Đình Điệp</t>
  </si>
  <si>
    <t>Lương Phương Trà</t>
  </si>
  <si>
    <t>Phan Tùng Lâm</t>
  </si>
  <si>
    <t>Nguyễn Thị Nỡ</t>
  </si>
  <si>
    <t>Huỳnh Thị Lai</t>
  </si>
  <si>
    <t>Nguyễn Thị Minh Tâm</t>
  </si>
  <si>
    <t>Nguyễn Phương Thảo</t>
  </si>
  <si>
    <t>Trần Đình Hảo</t>
  </si>
  <si>
    <t>Trương Thái Tuấn</t>
  </si>
  <si>
    <t>Lê Văn Thanh</t>
  </si>
  <si>
    <t>Lê Thị Minh Hồng</t>
  </si>
  <si>
    <t>Tống Thị Kim Chi</t>
  </si>
  <si>
    <t>Lê Thị Mai Phương</t>
  </si>
  <si>
    <t>Lê Chiến Thắng</t>
  </si>
  <si>
    <t>Lê Ngọc Tú</t>
  </si>
  <si>
    <t>Huỳnh Thị Thu Hoài</t>
  </si>
  <si>
    <t>Nguyễn Thị Thuyết</t>
  </si>
  <si>
    <t>Bùi Thị Thu Hường</t>
  </si>
  <si>
    <t>Trần Nguyễn Lan Anh</t>
  </si>
  <si>
    <t>Nguyễn Thị Lan Anh</t>
  </si>
  <si>
    <t>Nguyễn Thị Hồng Gấm</t>
  </si>
  <si>
    <t>T6</t>
  </si>
  <si>
    <t>T7</t>
  </si>
  <si>
    <t>T8</t>
  </si>
  <si>
    <t>T9</t>
  </si>
  <si>
    <t>L3</t>
  </si>
  <si>
    <t>L5</t>
  </si>
  <si>
    <t>L6</t>
  </si>
  <si>
    <t>V6</t>
  </si>
  <si>
    <t>CD2</t>
  </si>
  <si>
    <t>CD1</t>
  </si>
  <si>
    <t>AV5</t>
  </si>
  <si>
    <t>HỌ VÀ TÊN GV</t>
  </si>
  <si>
    <t>THỜI KHÓA BIỂU CỦA HỌC SINH THPT BUỔI SÁNG</t>
  </si>
  <si>
    <t>Tổng số tiết:</t>
  </si>
  <si>
    <t>QP1</t>
  </si>
  <si>
    <t>Bùi Thị Thanh Huyền</t>
  </si>
  <si>
    <t>Nguyễn Ngọc Diễm Thi</t>
  </si>
  <si>
    <t>GVCN</t>
  </si>
  <si>
    <t>Trần Thị Kim Ly</t>
  </si>
  <si>
    <t>12A5</t>
  </si>
  <si>
    <t>12A6</t>
  </si>
  <si>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</si>
  <si>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</si>
  <si>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</si>
  <si>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</si>
  <si>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</si>
  <si>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</si>
  <si>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</si>
  <si>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</si>
  <si>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</si>
  <si>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</si>
  <si>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</si>
  <si>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</si>
  <si>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</si>
  <si>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</si>
  <si>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</si>
  <si>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</si>
  <si>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</si>
  <si>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Trần Đoàn Uyên Linh</t>
  </si>
  <si>
    <t>Huỳnh Thị Ngọc Tuyết</t>
  </si>
  <si>
    <t>11A7</t>
  </si>
  <si>
    <t>Lưu Thị Đức Hạnh</t>
  </si>
  <si>
    <t>Hồ Thị Thanh Thảo</t>
  </si>
  <si>
    <t>Nguyễn Xuân Hoà</t>
  </si>
  <si>
    <t>Nguyễn Danh An</t>
  </si>
  <si>
    <t>AV6</t>
  </si>
  <si>
    <t>QP2</t>
  </si>
  <si>
    <t>Nguyễn Công Thành</t>
  </si>
  <si>
    <t>12A7</t>
  </si>
  <si>
    <t>Nguyễn Danh Chuẩn</t>
  </si>
  <si>
    <t>TIN1</t>
  </si>
  <si>
    <t>TIN4</t>
  </si>
  <si>
    <t>V3</t>
  </si>
  <si>
    <t>CN1</t>
  </si>
  <si>
    <t>CN4</t>
  </si>
  <si>
    <t>SỞ GD&amp;ĐT LÂM ĐỒNG</t>
  </si>
  <si>
    <t>TIN5</t>
  </si>
  <si>
    <t>SI1</t>
  </si>
  <si>
    <t>SI2</t>
  </si>
  <si>
    <t>SI3</t>
  </si>
  <si>
    <t>SI4</t>
  </si>
  <si>
    <t>SU3</t>
  </si>
  <si>
    <t>SU2</t>
  </si>
  <si>
    <t>SU1</t>
  </si>
  <si>
    <t>TIN2</t>
  </si>
  <si>
    <t>THỨ 2</t>
  </si>
  <si>
    <t>THỨ 3</t>
  </si>
  <si>
    <t>THỨ 4</t>
  </si>
  <si>
    <t>THỨ 5</t>
  </si>
  <si>
    <t>THỨ 6</t>
  </si>
  <si>
    <t>THỨ 7</t>
  </si>
  <si>
    <t>THỨ TỰ LỚP</t>
  </si>
  <si>
    <t>T11</t>
  </si>
  <si>
    <t>THỜI KHÓA BIỂU CỦA GIÁO VIÊN THPT BUỔI SÁNG</t>
  </si>
  <si>
    <t xml:space="preserve">COÂNG TAÙC ÑÖÔÏC GIAO </t>
  </si>
  <si>
    <t>THỨ HAI</t>
  </si>
  <si>
    <t>THỨ BA</t>
  </si>
  <si>
    <t>V1</t>
  </si>
  <si>
    <t xml:space="preserve"> </t>
  </si>
  <si>
    <t>CC</t>
  </si>
  <si>
    <t>SHL</t>
  </si>
  <si>
    <t>H4</t>
  </si>
  <si>
    <t>Nguyễn T Minh Phượng</t>
  </si>
  <si>
    <t xml:space="preserve">TRƯỜNG THCS&amp;THPT CHI LĂNG </t>
  </si>
  <si>
    <r>
      <rPr>
        <b/>
        <sz val="12"/>
        <color indexed="8"/>
        <rFont val="Times New Roman"/>
        <family val="1"/>
      </rPr>
      <t>TRƯ</t>
    </r>
    <r>
      <rPr>
        <b/>
        <u val="single"/>
        <sz val="12"/>
        <color indexed="8"/>
        <rFont val="Times New Roman"/>
        <family val="1"/>
      </rPr>
      <t>ỜNG THCS&amp;THPT CHI LĂ</t>
    </r>
    <r>
      <rPr>
        <b/>
        <sz val="12"/>
        <color indexed="8"/>
        <rFont val="Times New Roman"/>
        <family val="1"/>
      </rPr>
      <t xml:space="preserve">NG </t>
    </r>
  </si>
  <si>
    <t>Nguyễn Thị Thu</t>
  </si>
  <si>
    <t>V4</t>
  </si>
  <si>
    <t>Ngô Thị Kim Thư</t>
  </si>
  <si>
    <t>Đ3</t>
  </si>
  <si>
    <t>Phạm Thị Thái Hà</t>
  </si>
  <si>
    <t xml:space="preserve">12A3 </t>
  </si>
  <si>
    <t xml:space="preserve">12A4 </t>
  </si>
  <si>
    <t xml:space="preserve">12A5 </t>
  </si>
  <si>
    <t xml:space="preserve">12A6 </t>
  </si>
  <si>
    <t xml:space="preserve">12A7 </t>
  </si>
  <si>
    <t>TD3</t>
  </si>
  <si>
    <t>Nguyễn Đức Hoàng</t>
  </si>
  <si>
    <t>TD4</t>
  </si>
  <si>
    <t>Thân Thị Nghĩa</t>
  </si>
  <si>
    <t>Vi Thị Hồng Mai</t>
  </si>
  <si>
    <t>V7</t>
  </si>
  <si>
    <t>Nguyễn Thị Kim Âu</t>
  </si>
  <si>
    <t>H5</t>
  </si>
  <si>
    <t>Hoàng Thị Thanh Thủy</t>
  </si>
  <si>
    <t>Nguyễn Thị Quỳnh Như</t>
  </si>
  <si>
    <t>(Áp dụng từ ngày 27 tháng 12 năm 2021)</t>
  </si>
  <si>
    <t>Nguyễn Thị Lan Phương</t>
  </si>
  <si>
    <t>Phùng Nguyễn Việt Trang</t>
  </si>
  <si>
    <t>KT. HIỆU TRƯỞNG</t>
  </si>
  <si>
    <t>PHÓ HIỆU TRƯỞNG</t>
  </si>
  <si>
    <t>(Đã ký)</t>
  </si>
  <si>
    <t xml:space="preserve"> 12A1 </t>
  </si>
  <si>
    <t>Cô Kim Ly</t>
  </si>
  <si>
    <t>Cô Nghĩa</t>
  </si>
  <si>
    <t>Cô Nỡ</t>
  </si>
  <si>
    <t>Cô Thuyết</t>
  </si>
  <si>
    <t>Cô Lai</t>
  </si>
  <si>
    <t>Cô Như Hoa</t>
  </si>
  <si>
    <t>Cô Việt Trang</t>
  </si>
  <si>
    <t>Cô Thanh Thảo</t>
  </si>
  <si>
    <t>Cô Mai Phương</t>
  </si>
  <si>
    <t>Cô Minh Phượng</t>
  </si>
  <si>
    <t>Cô Tùng Lâm</t>
  </si>
  <si>
    <t>Cô Quỳnh Như</t>
  </si>
  <si>
    <t>Cô Thanh Thủy</t>
  </si>
  <si>
    <t>Cô Phương Trà</t>
  </si>
  <si>
    <t>Thầy Danh An</t>
  </si>
  <si>
    <t>Cô Phương Thảo</t>
  </si>
  <si>
    <t>Cô Ngọc Tú</t>
  </si>
  <si>
    <t>Cô Ngọc Tuyết</t>
  </si>
  <si>
    <t>Cô Minh Tâm</t>
  </si>
  <si>
    <t>Cô Đức Hạnh</t>
  </si>
  <si>
    <t>Cô Thanh Huyền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</si>
</sst>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kr&quot;;\-#,##0.00\ &quot;kr&quot;"/>
    <numFmt numFmtId="165" formatCode="0.00_)"/>
    <numFmt numFmtId="166" formatCode="0.0"/>
  </numFmts>
  <fonts count="82">
    <font>
      <sz val="12"/>
      <name val="VNI-Times"/>
      <family val="0"/>
    </font>
    <font>
      <sz val="11"/>
      <color indexed="8"/>
      <name val="Calibri"/>
      <family val="2"/>
    </font>
    <font>
      <sz val="8"/>
      <name val="VNI-Times"/>
      <family val="0"/>
    </font>
    <font>
      <sz val="10"/>
      <name val="Arial"/>
      <family val="2"/>
    </font>
    <font>
      <sz val="12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9"/>
      <color indexed="8"/>
      <name val="VNI-Times"/>
      <family val="0"/>
    </font>
    <font>
      <b/>
      <sz val="12"/>
      <color indexed="8"/>
      <name val="VNI-Times"/>
      <family val="0"/>
    </font>
    <font>
      <b/>
      <sz val="11"/>
      <color indexed="8"/>
      <name val="VNI-Times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VNI-Times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VNI-Times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.2"/>
      <color indexed="8"/>
      <name val="VNI-Times"/>
      <family val="0"/>
    </font>
    <font>
      <b/>
      <u val="single"/>
      <sz val="7.2"/>
      <color indexed="8"/>
      <name val="VNI-Times"/>
      <family val="0"/>
    </font>
    <font>
      <b/>
      <sz val="7.2"/>
      <color indexed="8"/>
      <name val="Times New Roman"/>
      <family val="1"/>
    </font>
    <font>
      <sz val="7.2"/>
      <name val="Times New Roman"/>
      <family val="1"/>
    </font>
    <font>
      <b/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7"/>
      <color indexed="8"/>
      <name val="VNI-Times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9"/>
      <color indexed="8"/>
      <name val="Times New Roman"/>
      <family val="1"/>
    </font>
    <font>
      <sz val="7.2"/>
      <color indexed="8"/>
      <name val="Times New Roman"/>
      <family val="1"/>
    </font>
    <font>
      <sz val="7.2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7"/>
      <color indexed="9"/>
      <name val="Times New Roman"/>
      <family val="1"/>
    </font>
    <font>
      <b/>
      <sz val="7.2"/>
      <color indexed="9"/>
      <name val="VNI-Times"/>
      <family val="0"/>
    </font>
    <font>
      <b/>
      <sz val="9"/>
      <color indexed="9"/>
      <name val="VNI-Times"/>
      <family val="0"/>
    </font>
    <font>
      <b/>
      <sz val="12"/>
      <color indexed="9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b/>
      <sz val="12"/>
      <color theme="0"/>
      <name val="Times New Roman"/>
      <family val="1"/>
    </font>
    <font>
      <b/>
      <sz val="7"/>
      <color theme="0"/>
      <name val="Times New Roman"/>
      <family val="1"/>
    </font>
    <font>
      <b/>
      <sz val="7.2"/>
      <color theme="0"/>
      <name val="VNI-Times"/>
      <family val="0"/>
    </font>
    <font>
      <b/>
      <sz val="9"/>
      <color theme="0"/>
      <name val="VNI-Times"/>
      <family val="0"/>
    </font>
    <font>
      <b/>
      <sz val="12"/>
      <color theme="0"/>
      <name val="VNI-Times"/>
      <family val="0"/>
    </font>
    <font>
      <sz val="7.2"/>
      <color theme="1"/>
      <name val="Times New Roman"/>
      <family val="1"/>
    </font>
    <font>
      <sz val="7.2"/>
      <color rgb="FFFF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/>
    </border>
    <border>
      <left/>
      <right/>
      <top style="thick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double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double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thin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/>
      <right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 style="double"/>
      <top style="hair"/>
      <bottom style="double"/>
    </border>
    <border>
      <left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 style="hair"/>
      <bottom style="double"/>
    </border>
    <border>
      <left/>
      <right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double"/>
      <top style="double"/>
      <bottom style="hair"/>
    </border>
    <border>
      <left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/>
      <top style="double"/>
      <bottom style="hair"/>
    </border>
    <border>
      <left>
        <color indexed="63"/>
      </left>
      <right style="medium"/>
      <top style="hair"/>
      <bottom style="double"/>
    </border>
    <border>
      <left style="double"/>
      <right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hair"/>
    </border>
    <border>
      <left style="thick"/>
      <right style="thin"/>
      <top style="thick"/>
      <bottom style="hair"/>
    </border>
    <border>
      <left style="thin"/>
      <right/>
      <top style="thick"/>
      <bottom style="hair"/>
    </border>
    <border>
      <left/>
      <right style="thick"/>
      <top style="thick"/>
      <bottom style="hair"/>
    </border>
    <border>
      <left style="thick"/>
      <right style="thin"/>
      <top style="hair"/>
      <bottom style="hair"/>
    </border>
    <border>
      <left style="thick"/>
      <right/>
      <top style="hair"/>
      <bottom style="hair"/>
    </border>
    <border>
      <left/>
      <right style="thick"/>
      <top style="hair"/>
      <bottom style="hair"/>
    </border>
    <border>
      <left style="thick"/>
      <right style="thin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 style="thin"/>
      <right style="thin"/>
      <top style="hair"/>
      <bottom style="thick"/>
    </border>
    <border>
      <left style="thin"/>
      <right style="double"/>
      <top style="hair"/>
      <bottom style="thick"/>
    </border>
    <border>
      <left/>
      <right style="thin"/>
      <top style="hair"/>
      <bottom style="thick"/>
    </border>
    <border>
      <left style="double"/>
      <right style="thin"/>
      <top style="hair"/>
      <bottom style="thick"/>
    </border>
    <border>
      <left/>
      <right style="thick"/>
      <top style="hair"/>
      <bottom style="thick"/>
    </border>
    <border>
      <left style="thick"/>
      <right style="thin"/>
      <top>
        <color indexed="63"/>
      </top>
      <bottom style="hair"/>
    </border>
    <border>
      <left style="thick"/>
      <right/>
      <top>
        <color indexed="63"/>
      </top>
      <bottom style="hair"/>
    </border>
    <border>
      <left/>
      <right style="thick"/>
      <top>
        <color indexed="63"/>
      </top>
      <bottom style="hair"/>
    </border>
    <border>
      <left/>
      <right/>
      <top style="thick"/>
      <bottom style="thin"/>
    </border>
    <border>
      <left style="double"/>
      <right/>
      <top style="thick"/>
      <bottom style="thin"/>
    </border>
    <border>
      <left/>
      <right style="double"/>
      <top style="thick"/>
      <bottom style="thin"/>
    </border>
    <border>
      <left style="thin"/>
      <right>
        <color indexed="63"/>
      </right>
      <top style="hair"/>
      <bottom style="thick"/>
    </border>
    <border>
      <left/>
      <right style="double"/>
      <top>
        <color indexed="63"/>
      </top>
      <bottom style="hair"/>
    </border>
    <border>
      <left/>
      <right style="double"/>
      <top style="hair"/>
      <bottom style="thick"/>
    </border>
    <border>
      <left/>
      <right/>
      <top style="thick"/>
      <bottom style="hair"/>
    </border>
    <border>
      <left style="double"/>
      <right/>
      <top style="hair"/>
      <bottom style="thick"/>
    </border>
    <border>
      <left style="thick"/>
      <right style="thin"/>
      <top style="hair"/>
      <bottom>
        <color indexed="63"/>
      </bottom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thick"/>
      <top style="hair"/>
      <bottom>
        <color indexed="63"/>
      </bottom>
    </border>
    <border>
      <left style="thick"/>
      <right style="thin"/>
      <top style="double"/>
      <bottom style="hair"/>
    </border>
    <border>
      <left style="thick"/>
      <right/>
      <top style="double"/>
      <bottom style="hair"/>
    </border>
    <border>
      <left/>
      <right style="double"/>
      <top style="double"/>
      <bottom style="hair"/>
    </border>
    <border>
      <left/>
      <right style="thick"/>
      <top style="double"/>
      <bottom style="hair"/>
    </border>
    <border>
      <left style="thick"/>
      <right style="thin"/>
      <top style="hair"/>
      <bottom style="double"/>
    </border>
    <border>
      <left style="thick"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hair"/>
      <bottom style="double"/>
    </border>
    <border>
      <left/>
      <right style="thick"/>
      <top style="hair"/>
      <bottom style="double"/>
    </border>
    <border>
      <left style="thick"/>
      <right/>
      <top style="hair"/>
      <bottom>
        <color indexed="63"/>
      </bottom>
    </border>
    <border>
      <left/>
      <right style="double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4" applyNumberFormat="0" applyFill="0" applyAlignment="0" applyProtection="0"/>
    <xf numFmtId="0" fontId="66" fillId="31" borderId="0" applyNumberFormat="0" applyBorder="0" applyAlignment="0" applyProtection="0"/>
    <xf numFmtId="165" fontId="7" fillId="0" borderId="0">
      <alignment/>
      <protection/>
    </xf>
    <xf numFmtId="0" fontId="0" fillId="32" borderId="5" applyNumberFormat="0" applyFont="0" applyAlignment="0" applyProtection="0"/>
    <xf numFmtId="0" fontId="67" fillId="27" borderId="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69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9" fontId="12" fillId="0" borderId="0" xfId="63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7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31" fillId="0" borderId="42" xfId="0" applyFont="1" applyBorder="1" applyAlignment="1" applyProtection="1">
      <alignment horizontal="center" vertical="center"/>
      <protection locked="0"/>
    </xf>
    <xf numFmtId="166" fontId="27" fillId="0" borderId="43" xfId="0" applyNumberFormat="1" applyFont="1" applyFill="1" applyBorder="1" applyAlignment="1" applyProtection="1">
      <alignment horizontal="center" vertical="center"/>
      <protection locked="0"/>
    </xf>
    <xf numFmtId="166" fontId="27" fillId="35" borderId="44" xfId="0" applyNumberFormat="1" applyFont="1" applyFill="1" applyBorder="1" applyAlignment="1">
      <alignment horizontal="center" vertical="center"/>
    </xf>
    <xf numFmtId="166" fontId="27" fillId="35" borderId="45" xfId="0" applyNumberFormat="1" applyFont="1" applyFill="1" applyBorder="1" applyAlignment="1" applyProtection="1">
      <alignment horizontal="center" vertical="center"/>
      <protection locked="0"/>
    </xf>
    <xf numFmtId="166" fontId="27" fillId="0" borderId="46" xfId="0" applyNumberFormat="1" applyFont="1" applyFill="1" applyBorder="1" applyAlignment="1" applyProtection="1">
      <alignment horizontal="center" vertical="center"/>
      <protection locked="0"/>
    </xf>
    <xf numFmtId="166" fontId="27" fillId="0" borderId="44" xfId="0" applyNumberFormat="1" applyFont="1" applyFill="1" applyBorder="1" applyAlignment="1" applyProtection="1">
      <alignment horizontal="center" vertical="center"/>
      <protection locked="0"/>
    </xf>
    <xf numFmtId="166" fontId="27" fillId="0" borderId="45" xfId="0" applyNumberFormat="1" applyFont="1" applyFill="1" applyBorder="1" applyAlignment="1" applyProtection="1">
      <alignment horizontal="center" vertical="center"/>
      <protection locked="0"/>
    </xf>
    <xf numFmtId="166" fontId="27" fillId="0" borderId="47" xfId="0" applyNumberFormat="1" applyFont="1" applyFill="1" applyBorder="1" applyAlignment="1" applyProtection="1">
      <alignment horizontal="center" vertical="center"/>
      <protection locked="0"/>
    </xf>
    <xf numFmtId="166" fontId="27" fillId="0" borderId="44" xfId="0" applyNumberFormat="1" applyFont="1" applyFill="1" applyBorder="1" applyAlignment="1">
      <alignment horizontal="center" vertical="center"/>
    </xf>
    <xf numFmtId="166" fontId="27" fillId="36" borderId="46" xfId="0" applyNumberFormat="1" applyFont="1" applyFill="1" applyBorder="1" applyAlignment="1">
      <alignment horizontal="center" vertical="center"/>
    </xf>
    <xf numFmtId="166" fontId="27" fillId="36" borderId="44" xfId="0" applyNumberFormat="1" applyFont="1" applyFill="1" applyBorder="1" applyAlignment="1">
      <alignment horizontal="center" vertical="center"/>
    </xf>
    <xf numFmtId="166" fontId="27" fillId="36" borderId="44" xfId="0" applyNumberFormat="1" applyFont="1" applyFill="1" applyBorder="1" applyAlignment="1" applyProtection="1">
      <alignment horizontal="center" vertical="center"/>
      <protection locked="0"/>
    </xf>
    <xf numFmtId="166" fontId="27" fillId="36" borderId="45" xfId="0" applyNumberFormat="1" applyFont="1" applyFill="1" applyBorder="1" applyAlignment="1" applyProtection="1">
      <alignment horizontal="center" vertical="center"/>
      <protection locked="0"/>
    </xf>
    <xf numFmtId="166" fontId="27" fillId="36" borderId="46" xfId="0" applyNumberFormat="1" applyFont="1" applyFill="1" applyBorder="1" applyAlignment="1" applyProtection="1">
      <alignment horizontal="center" vertical="center"/>
      <protection locked="0"/>
    </xf>
    <xf numFmtId="166" fontId="27" fillId="36" borderId="47" xfId="0" applyNumberFormat="1" applyFont="1" applyFill="1" applyBorder="1" applyAlignment="1">
      <alignment horizontal="center" vertical="center"/>
    </xf>
    <xf numFmtId="166" fontId="27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9" xfId="0" applyFont="1" applyBorder="1" applyAlignment="1">
      <alignment horizontal="center" vertical="center"/>
    </xf>
    <xf numFmtId="0" fontId="16" fillId="37" borderId="49" xfId="0" applyFont="1" applyFill="1" applyBorder="1" applyAlignment="1" applyProtection="1">
      <alignment horizontal="center" vertical="center"/>
      <protection locked="0"/>
    </xf>
    <xf numFmtId="0" fontId="31" fillId="0" borderId="50" xfId="0" applyFont="1" applyBorder="1" applyAlignment="1" applyProtection="1">
      <alignment horizontal="center" vertical="center"/>
      <protection locked="0"/>
    </xf>
    <xf numFmtId="166" fontId="27" fillId="0" borderId="51" xfId="0" applyNumberFormat="1" applyFont="1" applyFill="1" applyBorder="1" applyAlignment="1" applyProtection="1">
      <alignment horizontal="center" vertical="center"/>
      <protection locked="0"/>
    </xf>
    <xf numFmtId="166" fontId="27" fillId="36" borderId="52" xfId="0" applyNumberFormat="1" applyFont="1" applyFill="1" applyBorder="1" applyAlignment="1" applyProtection="1">
      <alignment horizontal="center" vertical="center"/>
      <protection locked="0"/>
    </xf>
    <xf numFmtId="166" fontId="27" fillId="36" borderId="52" xfId="0" applyNumberFormat="1" applyFont="1" applyFill="1" applyBorder="1" applyAlignment="1">
      <alignment horizontal="center" vertical="center"/>
    </xf>
    <xf numFmtId="166" fontId="27" fillId="36" borderId="53" xfId="0" applyNumberFormat="1" applyFont="1" applyFill="1" applyBorder="1" applyAlignment="1">
      <alignment horizontal="center" vertical="center"/>
    </xf>
    <xf numFmtId="166" fontId="27" fillId="0" borderId="54" xfId="0" applyNumberFormat="1" applyFont="1" applyFill="1" applyBorder="1" applyAlignment="1" applyProtection="1">
      <alignment horizontal="center" vertical="center"/>
      <protection locked="0"/>
    </xf>
    <xf numFmtId="166" fontId="27" fillId="0" borderId="52" xfId="0" applyNumberFormat="1" applyFont="1" applyFill="1" applyBorder="1" applyAlignment="1">
      <alignment horizontal="center" vertical="center"/>
    </xf>
    <xf numFmtId="166" fontId="27" fillId="36" borderId="55" xfId="0" applyNumberFormat="1" applyFont="1" applyFill="1" applyBorder="1" applyAlignment="1" applyProtection="1">
      <alignment horizontal="center" vertical="center"/>
      <protection locked="0"/>
    </xf>
    <xf numFmtId="166" fontId="27" fillId="36" borderId="51" xfId="0" applyNumberFormat="1" applyFont="1" applyFill="1" applyBorder="1" applyAlignment="1" applyProtection="1">
      <alignment horizontal="center" vertical="center"/>
      <protection locked="0"/>
    </xf>
    <xf numFmtId="166" fontId="27" fillId="36" borderId="54" xfId="0" applyNumberFormat="1" applyFont="1" applyFill="1" applyBorder="1" applyAlignment="1" applyProtection="1">
      <alignment horizontal="center" vertical="center"/>
      <protection locked="0"/>
    </xf>
    <xf numFmtId="166" fontId="27" fillId="36" borderId="53" xfId="0" applyNumberFormat="1" applyFont="1" applyFill="1" applyBorder="1" applyAlignment="1" applyProtection="1">
      <alignment horizontal="center" vertical="center"/>
      <protection locked="0"/>
    </xf>
    <xf numFmtId="166" fontId="27" fillId="36" borderId="55" xfId="0" applyNumberFormat="1" applyFont="1" applyFill="1" applyBorder="1" applyAlignment="1">
      <alignment horizontal="center" vertical="center"/>
    </xf>
    <xf numFmtId="166" fontId="27" fillId="36" borderId="56" xfId="0" applyNumberFormat="1" applyFont="1" applyFill="1" applyBorder="1" applyAlignment="1" applyProtection="1">
      <alignment horizontal="center" vertical="center"/>
      <protection locked="0"/>
    </xf>
    <xf numFmtId="0" fontId="22" fillId="0" borderId="57" xfId="0" applyFont="1" applyBorder="1" applyAlignment="1">
      <alignment horizontal="center" vertical="center"/>
    </xf>
    <xf numFmtId="0" fontId="16" fillId="37" borderId="57" xfId="0" applyFont="1" applyFill="1" applyBorder="1" applyAlignment="1" applyProtection="1">
      <alignment horizontal="center" vertical="center"/>
      <protection locked="0"/>
    </xf>
    <xf numFmtId="166" fontId="27" fillId="0" borderId="53" xfId="0" applyNumberFormat="1" applyFont="1" applyFill="1" applyBorder="1" applyAlignment="1">
      <alignment horizontal="center" vertical="center"/>
    </xf>
    <xf numFmtId="166" fontId="27" fillId="0" borderId="52" xfId="0" applyNumberFormat="1" applyFont="1" applyFill="1" applyBorder="1" applyAlignment="1" applyProtection="1">
      <alignment horizontal="center" vertical="center"/>
      <protection locked="0"/>
    </xf>
    <xf numFmtId="166" fontId="27" fillId="36" borderId="51" xfId="0" applyNumberFormat="1" applyFont="1" applyFill="1" applyBorder="1" applyAlignment="1">
      <alignment horizontal="center" vertical="center"/>
    </xf>
    <xf numFmtId="166" fontId="27" fillId="36" borderId="54" xfId="0" applyNumberFormat="1" applyFont="1" applyFill="1" applyBorder="1" applyAlignment="1">
      <alignment horizontal="center" vertical="center"/>
    </xf>
    <xf numFmtId="166" fontId="27" fillId="0" borderId="51" xfId="0" applyNumberFormat="1" applyFont="1" applyFill="1" applyBorder="1" applyAlignment="1">
      <alignment horizontal="center" vertical="center"/>
    </xf>
    <xf numFmtId="166" fontId="27" fillId="0" borderId="54" xfId="0" applyNumberFormat="1" applyFont="1" applyFill="1" applyBorder="1" applyAlignment="1">
      <alignment horizontal="center" vertical="center"/>
    </xf>
    <xf numFmtId="166" fontId="27" fillId="0" borderId="53" xfId="0" applyNumberFormat="1" applyFont="1" applyFill="1" applyBorder="1" applyAlignment="1" applyProtection="1">
      <alignment horizontal="center" vertical="center"/>
      <protection locked="0"/>
    </xf>
    <xf numFmtId="166" fontId="77" fillId="0" borderId="52" xfId="0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17" fillId="37" borderId="57" xfId="0" applyFont="1" applyFill="1" applyBorder="1" applyAlignment="1">
      <alignment horizontal="center" vertical="center"/>
    </xf>
    <xf numFmtId="166" fontId="27" fillId="36" borderId="59" xfId="0" applyNumberFormat="1" applyFont="1" applyFill="1" applyBorder="1" applyAlignment="1" applyProtection="1">
      <alignment horizontal="center" vertical="center"/>
      <protection locked="0"/>
    </xf>
    <xf numFmtId="166" fontId="27" fillId="36" borderId="60" xfId="0" applyNumberFormat="1" applyFont="1" applyFill="1" applyBorder="1" applyAlignment="1">
      <alignment horizontal="center" vertical="center"/>
    </xf>
    <xf numFmtId="166" fontId="77" fillId="36" borderId="53" xfId="0" applyNumberFormat="1" applyFont="1" applyFill="1" applyBorder="1" applyAlignment="1">
      <alignment horizontal="center" vertical="center"/>
    </xf>
    <xf numFmtId="166" fontId="77" fillId="36" borderId="53" xfId="0" applyNumberFormat="1" applyFont="1" applyFill="1" applyBorder="1" applyAlignment="1" applyProtection="1">
      <alignment horizontal="center" vertical="center"/>
      <protection locked="0"/>
    </xf>
    <xf numFmtId="166" fontId="27" fillId="35" borderId="54" xfId="0" applyNumberFormat="1" applyFont="1" applyFill="1" applyBorder="1" applyAlignment="1" applyProtection="1">
      <alignment horizontal="center" vertical="center"/>
      <protection locked="0"/>
    </xf>
    <xf numFmtId="166" fontId="27" fillId="35" borderId="52" xfId="0" applyNumberFormat="1" applyFont="1" applyFill="1" applyBorder="1" applyAlignment="1">
      <alignment horizontal="center" vertical="center"/>
    </xf>
    <xf numFmtId="166" fontId="27" fillId="35" borderId="52" xfId="0" applyNumberFormat="1" applyFont="1" applyFill="1" applyBorder="1" applyAlignment="1" applyProtection="1">
      <alignment horizontal="center" vertical="center"/>
      <protection locked="0"/>
    </xf>
    <xf numFmtId="166" fontId="27" fillId="35" borderId="53" xfId="0" applyNumberFormat="1" applyFont="1" applyFill="1" applyBorder="1" applyAlignment="1">
      <alignment horizontal="center" vertical="center"/>
    </xf>
    <xf numFmtId="166" fontId="77" fillId="36" borderId="54" xfId="0" applyNumberFormat="1" applyFont="1" applyFill="1" applyBorder="1" applyAlignment="1" applyProtection="1">
      <alignment horizontal="center" vertical="center"/>
      <protection locked="0"/>
    </xf>
    <xf numFmtId="166" fontId="27" fillId="35" borderId="53" xfId="0" applyNumberFormat="1" applyFont="1" applyFill="1" applyBorder="1" applyAlignment="1" applyProtection="1">
      <alignment horizontal="center" vertical="center"/>
      <protection locked="0"/>
    </xf>
    <xf numFmtId="166" fontId="27" fillId="0" borderId="55" xfId="0" applyNumberFormat="1" applyFont="1" applyFill="1" applyBorder="1" applyAlignment="1">
      <alignment horizontal="center" vertical="center"/>
    </xf>
    <xf numFmtId="166" fontId="77" fillId="0" borderId="55" xfId="0" applyNumberFormat="1" applyFont="1" applyFill="1" applyBorder="1" applyAlignment="1" applyProtection="1">
      <alignment horizontal="center" vertical="center"/>
      <protection locked="0"/>
    </xf>
    <xf numFmtId="166" fontId="27" fillId="0" borderId="55" xfId="0" applyNumberFormat="1" applyFont="1" applyFill="1" applyBorder="1" applyAlignment="1" applyProtection="1">
      <alignment horizontal="center" vertical="center"/>
      <protection locked="0"/>
    </xf>
    <xf numFmtId="0" fontId="16" fillId="36" borderId="52" xfId="0" applyFont="1" applyFill="1" applyBorder="1" applyAlignment="1">
      <alignment horizontal="center" vertical="center"/>
    </xf>
    <xf numFmtId="0" fontId="32" fillId="36" borderId="61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66" fontId="27" fillId="36" borderId="59" xfId="0" applyNumberFormat="1" applyFont="1" applyFill="1" applyBorder="1" applyAlignment="1">
      <alignment horizontal="center" vertical="center"/>
    </xf>
    <xf numFmtId="166" fontId="27" fillId="36" borderId="62" xfId="0" applyNumberFormat="1" applyFont="1" applyFill="1" applyBorder="1" applyAlignment="1" applyProtection="1">
      <alignment horizontal="center" vertical="center"/>
      <protection locked="0"/>
    </xf>
    <xf numFmtId="166" fontId="27" fillId="35" borderId="54" xfId="0" applyNumberFormat="1" applyFont="1" applyFill="1" applyBorder="1" applyAlignment="1">
      <alignment horizontal="center" vertical="center"/>
    </xf>
    <xf numFmtId="166" fontId="27" fillId="36" borderId="62" xfId="0" applyNumberFormat="1" applyFont="1" applyFill="1" applyBorder="1" applyAlignment="1">
      <alignment horizontal="center" vertical="center"/>
    </xf>
    <xf numFmtId="166" fontId="78" fillId="36" borderId="54" xfId="0" applyNumberFormat="1" applyFont="1" applyFill="1" applyBorder="1" applyAlignment="1">
      <alignment horizontal="center" vertical="center"/>
    </xf>
    <xf numFmtId="166" fontId="77" fillId="36" borderId="52" xfId="0" applyNumberFormat="1" applyFont="1" applyFill="1" applyBorder="1" applyAlignment="1">
      <alignment horizontal="center" vertical="center"/>
    </xf>
    <xf numFmtId="166" fontId="77" fillId="36" borderId="55" xfId="0" applyNumberFormat="1" applyFont="1" applyFill="1" applyBorder="1" applyAlignment="1">
      <alignment horizontal="center" vertical="center"/>
    </xf>
    <xf numFmtId="166" fontId="78" fillId="36" borderId="51" xfId="0" applyNumberFormat="1" applyFont="1" applyFill="1" applyBorder="1" applyAlignment="1">
      <alignment horizontal="center" vertical="center"/>
    </xf>
    <xf numFmtId="166" fontId="78" fillId="36" borderId="52" xfId="0" applyNumberFormat="1" applyFont="1" applyFill="1" applyBorder="1" applyAlignment="1">
      <alignment horizontal="center" vertical="center"/>
    </xf>
    <xf numFmtId="166" fontId="78" fillId="36" borderId="55" xfId="0" applyNumberFormat="1" applyFont="1" applyFill="1" applyBorder="1" applyAlignment="1">
      <alignment horizontal="center" vertical="center"/>
    </xf>
    <xf numFmtId="166" fontId="27" fillId="35" borderId="55" xfId="0" applyNumberFormat="1" applyFont="1" applyFill="1" applyBorder="1" applyAlignment="1">
      <alignment horizontal="center" vertical="center"/>
    </xf>
    <xf numFmtId="166" fontId="27" fillId="35" borderId="56" xfId="0" applyNumberFormat="1" applyFont="1" applyFill="1" applyBorder="1" applyAlignment="1">
      <alignment horizontal="center" vertical="center"/>
    </xf>
    <xf numFmtId="0" fontId="31" fillId="0" borderId="63" xfId="0" applyFont="1" applyBorder="1" applyAlignment="1" applyProtection="1">
      <alignment horizontal="center" vertical="center"/>
      <protection locked="0"/>
    </xf>
    <xf numFmtId="166" fontId="27" fillId="0" borderId="64" xfId="0" applyNumberFormat="1" applyFont="1" applyFill="1" applyBorder="1" applyAlignment="1">
      <alignment horizontal="center" vertical="center"/>
    </xf>
    <xf numFmtId="166" fontId="27" fillId="36" borderId="65" xfId="0" applyNumberFormat="1" applyFont="1" applyFill="1" applyBorder="1" applyAlignment="1">
      <alignment horizontal="center" vertical="center"/>
    </xf>
    <xf numFmtId="166" fontId="27" fillId="35" borderId="66" xfId="0" applyNumberFormat="1" applyFont="1" applyFill="1" applyBorder="1" applyAlignment="1">
      <alignment horizontal="center" vertical="center"/>
    </xf>
    <xf numFmtId="166" fontId="27" fillId="36" borderId="64" xfId="0" applyNumberFormat="1" applyFont="1" applyFill="1" applyBorder="1" applyAlignment="1">
      <alignment horizontal="center" vertical="center"/>
    </xf>
    <xf numFmtId="166" fontId="27" fillId="36" borderId="65" xfId="0" applyNumberFormat="1" applyFont="1" applyFill="1" applyBorder="1" applyAlignment="1" applyProtection="1">
      <alignment horizontal="center" vertical="center"/>
      <protection locked="0"/>
    </xf>
    <xf numFmtId="166" fontId="27" fillId="35" borderId="67" xfId="0" applyNumberFormat="1" applyFont="1" applyFill="1" applyBorder="1" applyAlignment="1">
      <alignment horizontal="center" vertical="center"/>
    </xf>
    <xf numFmtId="166" fontId="27" fillId="36" borderId="68" xfId="0" applyNumberFormat="1" applyFont="1" applyFill="1" applyBorder="1" applyAlignment="1">
      <alignment horizontal="center" vertical="center"/>
    </xf>
    <xf numFmtId="166" fontId="27" fillId="35" borderId="69" xfId="0" applyNumberFormat="1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6" fillId="37" borderId="70" xfId="0" applyFont="1" applyFill="1" applyBorder="1" applyAlignment="1" applyProtection="1">
      <alignment horizontal="center" vertical="center"/>
      <protection locked="0"/>
    </xf>
    <xf numFmtId="0" fontId="79" fillId="0" borderId="71" xfId="0" applyFont="1" applyBorder="1" applyAlignment="1">
      <alignment horizontal="center" vertical="center"/>
    </xf>
    <xf numFmtId="0" fontId="79" fillId="0" borderId="72" xfId="0" applyFont="1" applyBorder="1" applyAlignment="1">
      <alignment horizontal="center" vertical="center"/>
    </xf>
    <xf numFmtId="0" fontId="79" fillId="0" borderId="72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>
      <alignment horizontal="left" vertical="center"/>
    </xf>
    <xf numFmtId="0" fontId="16" fillId="0" borderId="5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80" fillId="0" borderId="42" xfId="0" applyFont="1" applyBorder="1" applyAlignment="1">
      <alignment vertical="center"/>
    </xf>
    <xf numFmtId="0" fontId="81" fillId="0" borderId="50" xfId="0" applyFont="1" applyBorder="1" applyAlignment="1">
      <alignment vertical="center"/>
    </xf>
    <xf numFmtId="0" fontId="81" fillId="0" borderId="50" xfId="0" applyFont="1" applyBorder="1" applyAlignment="1">
      <alignment horizontal="left" vertical="center"/>
    </xf>
    <xf numFmtId="0" fontId="81" fillId="0" borderId="50" xfId="0" applyFont="1" applyBorder="1" applyAlignment="1">
      <alignment vertical="center"/>
    </xf>
    <xf numFmtId="0" fontId="80" fillId="0" borderId="50" xfId="0" applyFont="1" applyBorder="1" applyAlignment="1">
      <alignment vertical="center"/>
    </xf>
    <xf numFmtId="0" fontId="80" fillId="0" borderId="50" xfId="0" applyFont="1" applyBorder="1" applyAlignment="1">
      <alignment vertical="center"/>
    </xf>
    <xf numFmtId="0" fontId="81" fillId="0" borderId="50" xfId="0" applyFont="1" applyBorder="1" applyAlignment="1">
      <alignment horizontal="left" vertical="center"/>
    </xf>
    <xf numFmtId="0" fontId="81" fillId="0" borderId="63" xfId="0" applyFont="1" applyBorder="1" applyAlignment="1">
      <alignment vertical="center"/>
    </xf>
    <xf numFmtId="0" fontId="79" fillId="0" borderId="78" xfId="0" applyFont="1" applyBorder="1" applyAlignment="1">
      <alignment horizontal="center" vertical="center"/>
    </xf>
    <xf numFmtId="0" fontId="80" fillId="0" borderId="79" xfId="0" applyFont="1" applyBorder="1" applyAlignment="1">
      <alignment vertical="center"/>
    </xf>
    <xf numFmtId="0" fontId="31" fillId="0" borderId="79" xfId="0" applyFont="1" applyBorder="1" applyAlignment="1" applyProtection="1">
      <alignment horizontal="center" vertical="center"/>
      <protection locked="0"/>
    </xf>
    <xf numFmtId="166" fontId="27" fillId="35" borderId="80" xfId="0" applyNumberFormat="1" applyFont="1" applyFill="1" applyBorder="1" applyAlignment="1" applyProtection="1">
      <alignment horizontal="center" vertical="center"/>
      <protection locked="0"/>
    </xf>
    <xf numFmtId="166" fontId="27" fillId="35" borderId="81" xfId="0" applyNumberFormat="1" applyFont="1" applyFill="1" applyBorder="1" applyAlignment="1">
      <alignment horizontal="center" vertical="center"/>
    </xf>
    <xf numFmtId="166" fontId="27" fillId="35" borderId="81" xfId="0" applyNumberFormat="1" applyFont="1" applyFill="1" applyBorder="1" applyAlignment="1" applyProtection="1">
      <alignment horizontal="center" vertical="center"/>
      <protection locked="0"/>
    </xf>
    <xf numFmtId="166" fontId="27" fillId="35" borderId="82" xfId="0" applyNumberFormat="1" applyFont="1" applyFill="1" applyBorder="1" applyAlignment="1">
      <alignment horizontal="center" vertical="center"/>
    </xf>
    <xf numFmtId="166" fontId="27" fillId="36" borderId="80" xfId="0" applyNumberFormat="1" applyFont="1" applyFill="1" applyBorder="1" applyAlignment="1">
      <alignment horizontal="center" vertical="center"/>
    </xf>
    <xf numFmtId="166" fontId="27" fillId="36" borderId="81" xfId="0" applyNumberFormat="1" applyFont="1" applyFill="1" applyBorder="1" applyAlignment="1" applyProtection="1">
      <alignment horizontal="center" vertical="center"/>
      <protection locked="0"/>
    </xf>
    <xf numFmtId="166" fontId="27" fillId="36" borderId="83" xfId="0" applyNumberFormat="1" applyFont="1" applyFill="1" applyBorder="1" applyAlignment="1" applyProtection="1">
      <alignment horizontal="center" vertical="center"/>
      <protection locked="0"/>
    </xf>
    <xf numFmtId="166" fontId="27" fillId="36" borderId="84" xfId="0" applyNumberFormat="1" applyFont="1" applyFill="1" applyBorder="1" applyAlignment="1">
      <alignment horizontal="center" vertical="center"/>
    </xf>
    <xf numFmtId="166" fontId="27" fillId="36" borderId="81" xfId="0" applyNumberFormat="1" applyFont="1" applyFill="1" applyBorder="1" applyAlignment="1">
      <alignment horizontal="center" vertical="center"/>
    </xf>
    <xf numFmtId="166" fontId="27" fillId="36" borderId="82" xfId="0" applyNumberFormat="1" applyFont="1" applyFill="1" applyBorder="1" applyAlignment="1">
      <alignment horizontal="center" vertical="center"/>
    </xf>
    <xf numFmtId="166" fontId="27" fillId="36" borderId="80" xfId="0" applyNumberFormat="1" applyFont="1" applyFill="1" applyBorder="1" applyAlignment="1" applyProtection="1">
      <alignment horizontal="center" vertical="center"/>
      <protection locked="0"/>
    </xf>
    <xf numFmtId="166" fontId="27" fillId="36" borderId="84" xfId="0" applyNumberFormat="1" applyFont="1" applyFill="1" applyBorder="1" applyAlignment="1" applyProtection="1">
      <alignment horizontal="center" vertical="center"/>
      <protection locked="0"/>
    </xf>
    <xf numFmtId="166" fontId="27" fillId="36" borderId="83" xfId="0" applyNumberFormat="1" applyFont="1" applyFill="1" applyBorder="1" applyAlignment="1">
      <alignment horizontal="center" vertical="center"/>
    </xf>
    <xf numFmtId="166" fontId="27" fillId="36" borderId="85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Font="1" applyBorder="1" applyAlignment="1">
      <alignment horizontal="center" vertical="center"/>
    </xf>
    <xf numFmtId="0" fontId="16" fillId="37" borderId="86" xfId="0" applyFont="1" applyFill="1" applyBorder="1" applyAlignment="1" applyProtection="1">
      <alignment horizontal="center" vertical="center"/>
      <protection locked="0"/>
    </xf>
    <xf numFmtId="0" fontId="79" fillId="0" borderId="87" xfId="0" applyFont="1" applyBorder="1" applyAlignment="1">
      <alignment horizontal="center" vertical="center"/>
    </xf>
    <xf numFmtId="0" fontId="81" fillId="0" borderId="88" xfId="0" applyFont="1" applyBorder="1" applyAlignment="1">
      <alignment vertical="center"/>
    </xf>
    <xf numFmtId="0" fontId="16" fillId="0" borderId="89" xfId="0" applyFont="1" applyBorder="1" applyAlignment="1" applyProtection="1">
      <alignment horizontal="center" vertical="center"/>
      <protection locked="0"/>
    </xf>
    <xf numFmtId="0" fontId="31" fillId="0" borderId="88" xfId="0" applyFont="1" applyBorder="1" applyAlignment="1" applyProtection="1">
      <alignment horizontal="center" vertical="center"/>
      <protection locked="0"/>
    </xf>
    <xf numFmtId="166" fontId="27" fillId="36" borderId="90" xfId="0" applyNumberFormat="1" applyFont="1" applyFill="1" applyBorder="1" applyAlignment="1" applyProtection="1">
      <alignment horizontal="center" vertical="center"/>
      <protection locked="0"/>
    </xf>
    <xf numFmtId="166" fontId="27" fillId="36" borderId="91" xfId="0" applyNumberFormat="1" applyFont="1" applyFill="1" applyBorder="1" applyAlignment="1" applyProtection="1">
      <alignment horizontal="center" vertical="center"/>
      <protection locked="0"/>
    </xf>
    <xf numFmtId="166" fontId="27" fillId="36" borderId="92" xfId="0" applyNumberFormat="1" applyFont="1" applyFill="1" applyBorder="1" applyAlignment="1">
      <alignment horizontal="center" vertical="center"/>
    </xf>
    <xf numFmtId="166" fontId="27" fillId="36" borderId="91" xfId="0" applyNumberFormat="1" applyFont="1" applyFill="1" applyBorder="1" applyAlignment="1">
      <alignment horizontal="center" vertical="center"/>
    </xf>
    <xf numFmtId="166" fontId="27" fillId="36" borderId="93" xfId="0" applyNumberFormat="1" applyFont="1" applyFill="1" applyBorder="1" applyAlignment="1">
      <alignment horizontal="center" vertical="center"/>
    </xf>
    <xf numFmtId="166" fontId="27" fillId="36" borderId="94" xfId="0" applyNumberFormat="1" applyFont="1" applyFill="1" applyBorder="1" applyAlignment="1">
      <alignment horizontal="center" vertical="center"/>
    </xf>
    <xf numFmtId="166" fontId="27" fillId="36" borderId="90" xfId="0" applyNumberFormat="1" applyFont="1" applyFill="1" applyBorder="1" applyAlignment="1">
      <alignment horizontal="center" vertical="center"/>
    </xf>
    <xf numFmtId="166" fontId="27" fillId="36" borderId="92" xfId="0" applyNumberFormat="1" applyFont="1" applyFill="1" applyBorder="1" applyAlignment="1" applyProtection="1">
      <alignment horizontal="center" vertical="center"/>
      <protection locked="0"/>
    </xf>
    <xf numFmtId="166" fontId="27" fillId="36" borderId="93" xfId="0" applyNumberFormat="1" applyFont="1" applyFill="1" applyBorder="1" applyAlignment="1" applyProtection="1">
      <alignment horizontal="center" vertical="center"/>
      <protection locked="0"/>
    </xf>
    <xf numFmtId="166" fontId="27" fillId="36" borderId="95" xfId="0" applyNumberFormat="1" applyFont="1" applyFill="1" applyBorder="1" applyAlignment="1" applyProtection="1">
      <alignment horizontal="center" vertical="center"/>
      <protection locked="0"/>
    </xf>
    <xf numFmtId="0" fontId="22" fillId="0" borderId="96" xfId="0" applyFont="1" applyBorder="1" applyAlignment="1">
      <alignment horizontal="center" vertical="center"/>
    </xf>
    <xf numFmtId="0" fontId="16" fillId="37" borderId="96" xfId="0" applyFont="1" applyFill="1" applyBorder="1" applyAlignment="1" applyProtection="1">
      <alignment horizontal="center" vertical="center"/>
      <protection locked="0"/>
    </xf>
    <xf numFmtId="0" fontId="21" fillId="0" borderId="97" xfId="0" applyFont="1" applyBorder="1" applyAlignment="1" applyProtection="1">
      <alignment horizontal="center" vertical="center"/>
      <protection locked="0"/>
    </xf>
    <xf numFmtId="166" fontId="27" fillId="36" borderId="82" xfId="0" applyNumberFormat="1" applyFont="1" applyFill="1" applyBorder="1" applyAlignment="1" applyProtection="1">
      <alignment horizontal="center" vertical="center"/>
      <protection locked="0"/>
    </xf>
    <xf numFmtId="0" fontId="79" fillId="0" borderId="98" xfId="0" applyFont="1" applyBorder="1" applyAlignment="1">
      <alignment horizontal="center" vertical="center"/>
    </xf>
    <xf numFmtId="0" fontId="80" fillId="0" borderId="99" xfId="0" applyFont="1" applyBorder="1" applyAlignment="1">
      <alignment vertical="center"/>
    </xf>
    <xf numFmtId="0" fontId="16" fillId="0" borderId="100" xfId="0" applyFont="1" applyBorder="1" applyAlignment="1" applyProtection="1">
      <alignment horizontal="center" vertical="center"/>
      <protection locked="0"/>
    </xf>
    <xf numFmtId="0" fontId="31" fillId="0" borderId="99" xfId="0" applyFont="1" applyBorder="1" applyAlignment="1" applyProtection="1">
      <alignment horizontal="center" vertical="center"/>
      <protection locked="0"/>
    </xf>
    <xf numFmtId="166" fontId="27" fillId="35" borderId="101" xfId="0" applyNumberFormat="1" applyFont="1" applyFill="1" applyBorder="1" applyAlignment="1" applyProtection="1">
      <alignment horizontal="center" vertical="center"/>
      <protection locked="0"/>
    </xf>
    <xf numFmtId="166" fontId="27" fillId="35" borderId="102" xfId="0" applyNumberFormat="1" applyFont="1" applyFill="1" applyBorder="1" applyAlignment="1">
      <alignment horizontal="center" vertical="center"/>
    </xf>
    <xf numFmtId="166" fontId="27" fillId="35" borderId="102" xfId="0" applyNumberFormat="1" applyFont="1" applyFill="1" applyBorder="1" applyAlignment="1" applyProtection="1">
      <alignment horizontal="center" vertical="center"/>
      <protection locked="0"/>
    </xf>
    <xf numFmtId="166" fontId="27" fillId="35" borderId="103" xfId="0" applyNumberFormat="1" applyFont="1" applyFill="1" applyBorder="1" applyAlignment="1">
      <alignment horizontal="center" vertical="center"/>
    </xf>
    <xf numFmtId="166" fontId="27" fillId="36" borderId="101" xfId="0" applyNumberFormat="1" applyFont="1" applyFill="1" applyBorder="1" applyAlignment="1">
      <alignment horizontal="center" vertical="center"/>
    </xf>
    <xf numFmtId="166" fontId="27" fillId="36" borderId="102" xfId="0" applyNumberFormat="1" applyFont="1" applyFill="1" applyBorder="1" applyAlignment="1" applyProtection="1">
      <alignment horizontal="center" vertical="center"/>
      <protection locked="0"/>
    </xf>
    <xf numFmtId="166" fontId="27" fillId="36" borderId="104" xfId="0" applyNumberFormat="1" applyFont="1" applyFill="1" applyBorder="1" applyAlignment="1" applyProtection="1">
      <alignment horizontal="center" vertical="center"/>
      <protection locked="0"/>
    </xf>
    <xf numFmtId="166" fontId="27" fillId="36" borderId="105" xfId="0" applyNumberFormat="1" applyFont="1" applyFill="1" applyBorder="1" applyAlignment="1">
      <alignment horizontal="center" vertical="center"/>
    </xf>
    <xf numFmtId="166" fontId="27" fillId="36" borderId="102" xfId="0" applyNumberFormat="1" applyFont="1" applyFill="1" applyBorder="1" applyAlignment="1">
      <alignment horizontal="center" vertical="center"/>
    </xf>
    <xf numFmtId="166" fontId="27" fillId="36" borderId="103" xfId="0" applyNumberFormat="1" applyFont="1" applyFill="1" applyBorder="1" applyAlignment="1">
      <alignment horizontal="center" vertical="center"/>
    </xf>
    <xf numFmtId="166" fontId="27" fillId="36" borderId="101" xfId="0" applyNumberFormat="1" applyFont="1" applyFill="1" applyBorder="1" applyAlignment="1" applyProtection="1">
      <alignment horizontal="center" vertical="center"/>
      <protection locked="0"/>
    </xf>
    <xf numFmtId="166" fontId="27" fillId="36" borderId="105" xfId="0" applyNumberFormat="1" applyFont="1" applyFill="1" applyBorder="1" applyAlignment="1" applyProtection="1">
      <alignment horizontal="center" vertical="center"/>
      <protection locked="0"/>
    </xf>
    <xf numFmtId="166" fontId="27" fillId="36" borderId="104" xfId="0" applyNumberFormat="1" applyFont="1" applyFill="1" applyBorder="1" applyAlignment="1">
      <alignment horizontal="center" vertical="center"/>
    </xf>
    <xf numFmtId="166" fontId="27" fillId="36" borderId="106" xfId="0" applyNumberFormat="1" applyFont="1" applyFill="1" applyBorder="1" applyAlignment="1" applyProtection="1">
      <alignment horizontal="center" vertical="center"/>
      <protection locked="0"/>
    </xf>
    <xf numFmtId="0" fontId="22" fillId="0" borderId="107" xfId="0" applyFont="1" applyBorder="1" applyAlignment="1">
      <alignment horizontal="center" vertical="center"/>
    </xf>
    <xf numFmtId="0" fontId="16" fillId="37" borderId="107" xfId="0" applyFont="1" applyFill="1" applyBorder="1" applyAlignment="1" applyProtection="1">
      <alignment horizontal="center" vertical="center"/>
      <protection locked="0"/>
    </xf>
    <xf numFmtId="166" fontId="27" fillId="36" borderId="94" xfId="0" applyNumberFormat="1" applyFont="1" applyFill="1" applyBorder="1" applyAlignment="1" applyProtection="1">
      <alignment horizontal="center" vertical="center"/>
      <protection locked="0"/>
    </xf>
    <xf numFmtId="0" fontId="79" fillId="0" borderId="108" xfId="0" applyFont="1" applyBorder="1" applyAlignment="1">
      <alignment horizontal="center" vertical="center"/>
    </xf>
    <xf numFmtId="0" fontId="81" fillId="0" borderId="109" xfId="0" applyFont="1" applyBorder="1" applyAlignment="1">
      <alignment vertical="center"/>
    </xf>
    <xf numFmtId="0" fontId="16" fillId="0" borderId="110" xfId="0" applyFont="1" applyBorder="1" applyAlignment="1" applyProtection="1">
      <alignment horizontal="center" vertical="center"/>
      <protection locked="0"/>
    </xf>
    <xf numFmtId="0" fontId="31" fillId="0" borderId="109" xfId="0" applyFont="1" applyBorder="1" applyAlignment="1" applyProtection="1">
      <alignment horizontal="center" vertical="center"/>
      <protection locked="0"/>
    </xf>
    <xf numFmtId="166" fontId="27" fillId="0" borderId="111" xfId="0" applyNumberFormat="1" applyFont="1" applyFill="1" applyBorder="1" applyAlignment="1" applyProtection="1">
      <alignment horizontal="center" vertical="center"/>
      <protection locked="0"/>
    </xf>
    <xf numFmtId="166" fontId="27" fillId="36" borderId="112" xfId="0" applyNumberFormat="1" applyFont="1" applyFill="1" applyBorder="1" applyAlignment="1" applyProtection="1">
      <alignment horizontal="center" vertical="center"/>
      <protection locked="0"/>
    </xf>
    <xf numFmtId="166" fontId="27" fillId="36" borderId="113" xfId="0" applyNumberFormat="1" applyFont="1" applyFill="1" applyBorder="1" applyAlignment="1" applyProtection="1">
      <alignment horizontal="center" vertical="center"/>
      <protection locked="0"/>
    </xf>
    <xf numFmtId="166" fontId="27" fillId="36" borderId="111" xfId="0" applyNumberFormat="1" applyFont="1" applyFill="1" applyBorder="1" applyAlignment="1" applyProtection="1">
      <alignment horizontal="center" vertical="center"/>
      <protection locked="0"/>
    </xf>
    <xf numFmtId="166" fontId="27" fillId="36" borderId="114" xfId="0" applyNumberFormat="1" applyFont="1" applyFill="1" applyBorder="1" applyAlignment="1">
      <alignment horizontal="center" vertical="center"/>
    </xf>
    <xf numFmtId="166" fontId="27" fillId="36" borderId="115" xfId="0" applyNumberFormat="1" applyFont="1" applyFill="1" applyBorder="1" applyAlignment="1" applyProtection="1">
      <alignment horizontal="center" vertical="center"/>
      <protection locked="0"/>
    </xf>
    <xf numFmtId="166" fontId="27" fillId="36" borderId="111" xfId="0" applyNumberFormat="1" applyFont="1" applyFill="1" applyBorder="1" applyAlignment="1">
      <alignment horizontal="center" vertical="center"/>
    </xf>
    <xf numFmtId="166" fontId="27" fillId="36" borderId="112" xfId="0" applyNumberFormat="1" applyFont="1" applyFill="1" applyBorder="1" applyAlignment="1">
      <alignment horizontal="center" vertical="center"/>
    </xf>
    <xf numFmtId="166" fontId="27" fillId="36" borderId="113" xfId="0" applyNumberFormat="1" applyFont="1" applyFill="1" applyBorder="1" applyAlignment="1">
      <alignment horizontal="center" vertical="center"/>
    </xf>
    <xf numFmtId="166" fontId="27" fillId="36" borderId="114" xfId="0" applyNumberFormat="1" applyFont="1" applyFill="1" applyBorder="1" applyAlignment="1" applyProtection="1">
      <alignment horizontal="center" vertical="center"/>
      <protection locked="0"/>
    </xf>
    <xf numFmtId="166" fontId="27" fillId="36" borderId="116" xfId="0" applyNumberFormat="1" applyFont="1" applyFill="1" applyBorder="1" applyAlignment="1" applyProtection="1">
      <alignment horizontal="center" vertical="center"/>
      <protection locked="0"/>
    </xf>
    <xf numFmtId="0" fontId="22" fillId="0" borderId="117" xfId="0" applyFont="1" applyBorder="1" applyAlignment="1">
      <alignment horizontal="center" vertical="center"/>
    </xf>
    <xf numFmtId="0" fontId="16" fillId="37" borderId="117" xfId="0" applyFont="1" applyFill="1" applyBorder="1" applyAlignment="1" applyProtection="1">
      <alignment horizontal="center" vertical="center"/>
      <protection locked="0"/>
    </xf>
    <xf numFmtId="166" fontId="27" fillId="35" borderId="103" xfId="0" applyNumberFormat="1" applyFont="1" applyFill="1" applyBorder="1" applyAlignment="1" applyProtection="1">
      <alignment horizontal="center" vertical="center"/>
      <protection locked="0"/>
    </xf>
    <xf numFmtId="166" fontId="27" fillId="36" borderId="103" xfId="0" applyNumberFormat="1" applyFont="1" applyFill="1" applyBorder="1" applyAlignment="1" applyProtection="1">
      <alignment horizontal="center" vertical="center"/>
      <protection locked="0"/>
    </xf>
    <xf numFmtId="166" fontId="27" fillId="0" borderId="90" xfId="0" applyNumberFormat="1" applyFont="1" applyFill="1" applyBorder="1" applyAlignment="1" applyProtection="1">
      <alignment horizontal="center" vertical="center"/>
      <protection locked="0"/>
    </xf>
    <xf numFmtId="0" fontId="16" fillId="36" borderId="91" xfId="0" applyFont="1" applyFill="1" applyBorder="1" applyAlignment="1">
      <alignment horizontal="center" vertical="center"/>
    </xf>
    <xf numFmtId="0" fontId="16" fillId="36" borderId="93" xfId="0" applyFont="1" applyFill="1" applyBorder="1" applyAlignment="1">
      <alignment horizontal="center" vertical="center"/>
    </xf>
    <xf numFmtId="0" fontId="16" fillId="0" borderId="97" xfId="0" applyFont="1" applyBorder="1" applyAlignment="1">
      <alignment horizontal="left" vertical="center"/>
    </xf>
    <xf numFmtId="166" fontId="27" fillId="35" borderId="80" xfId="0" applyNumberFormat="1" applyFont="1" applyFill="1" applyBorder="1" applyAlignment="1">
      <alignment horizontal="center" vertical="center"/>
    </xf>
    <xf numFmtId="166" fontId="27" fillId="36" borderId="118" xfId="0" applyNumberFormat="1" applyFont="1" applyFill="1" applyBorder="1" applyAlignment="1">
      <alignment horizontal="center" vertical="center"/>
    </xf>
    <xf numFmtId="166" fontId="27" fillId="36" borderId="119" xfId="0" applyNumberFormat="1" applyFont="1" applyFill="1" applyBorder="1" applyAlignment="1">
      <alignment horizontal="center" vertical="center"/>
    </xf>
    <xf numFmtId="0" fontId="81" fillId="0" borderId="99" xfId="0" applyFont="1" applyBorder="1" applyAlignment="1">
      <alignment vertical="center"/>
    </xf>
    <xf numFmtId="166" fontId="77" fillId="36" borderId="101" xfId="0" applyNumberFormat="1" applyFont="1" applyFill="1" applyBorder="1" applyAlignment="1">
      <alignment horizontal="center" vertical="center"/>
    </xf>
    <xf numFmtId="166" fontId="27" fillId="36" borderId="120" xfId="0" applyNumberFormat="1" applyFont="1" applyFill="1" applyBorder="1" applyAlignment="1" applyProtection="1">
      <alignment horizontal="center" vertical="center"/>
      <protection locked="0"/>
    </xf>
    <xf numFmtId="0" fontId="79" fillId="0" borderId="87" xfId="0" applyFont="1" applyBorder="1" applyAlignment="1">
      <alignment horizontal="center" vertical="center"/>
    </xf>
    <xf numFmtId="0" fontId="81" fillId="0" borderId="88" xfId="0" applyFont="1" applyBorder="1" applyAlignment="1">
      <alignment vertical="center"/>
    </xf>
    <xf numFmtId="0" fontId="16" fillId="0" borderId="89" xfId="0" applyFont="1" applyBorder="1" applyAlignment="1">
      <alignment horizontal="left" vertical="center"/>
    </xf>
    <xf numFmtId="166" fontId="27" fillId="0" borderId="90" xfId="0" applyNumberFormat="1" applyFont="1" applyFill="1" applyBorder="1" applyAlignment="1">
      <alignment horizontal="center" vertical="center"/>
    </xf>
    <xf numFmtId="166" fontId="27" fillId="36" borderId="121" xfId="0" applyNumberFormat="1" applyFont="1" applyFill="1" applyBorder="1" applyAlignment="1" applyProtection="1">
      <alignment horizontal="center" vertical="center"/>
      <protection locked="0"/>
    </xf>
    <xf numFmtId="0" fontId="16" fillId="0" borderId="110" xfId="0" applyFont="1" applyBorder="1" applyAlignment="1">
      <alignment horizontal="left" vertical="center"/>
    </xf>
    <xf numFmtId="166" fontId="27" fillId="36" borderId="115" xfId="0" applyNumberFormat="1" applyFont="1" applyFill="1" applyBorder="1" applyAlignment="1">
      <alignment horizontal="center" vertical="center"/>
    </xf>
    <xf numFmtId="166" fontId="27" fillId="0" borderId="112" xfId="0" applyNumberFormat="1" applyFont="1" applyFill="1" applyBorder="1" applyAlignment="1">
      <alignment horizontal="center" vertical="center"/>
    </xf>
    <xf numFmtId="166" fontId="27" fillId="0" borderId="113" xfId="0" applyNumberFormat="1" applyFont="1" applyFill="1" applyBorder="1" applyAlignment="1">
      <alignment horizontal="center" vertical="center"/>
    </xf>
    <xf numFmtId="166" fontId="27" fillId="36" borderId="122" xfId="0" applyNumberFormat="1" applyFont="1" applyFill="1" applyBorder="1" applyAlignment="1">
      <alignment horizontal="center" vertical="center"/>
    </xf>
    <xf numFmtId="166" fontId="27" fillId="36" borderId="123" xfId="0" applyNumberFormat="1" applyFont="1" applyFill="1" applyBorder="1" applyAlignment="1" applyProtection="1">
      <alignment horizontal="center" vertical="center"/>
      <protection locked="0"/>
    </xf>
    <xf numFmtId="0" fontId="16" fillId="0" borderId="100" xfId="0" applyFont="1" applyBorder="1" applyAlignment="1">
      <alignment horizontal="left" vertical="center"/>
    </xf>
    <xf numFmtId="166" fontId="27" fillId="35" borderId="101" xfId="0" applyNumberFormat="1" applyFont="1" applyFill="1" applyBorder="1" applyAlignment="1">
      <alignment horizontal="center" vertical="center"/>
    </xf>
    <xf numFmtId="166" fontId="27" fillId="35" borderId="104" xfId="0" applyNumberFormat="1" applyFont="1" applyFill="1" applyBorder="1" applyAlignment="1">
      <alignment horizontal="center" vertical="center"/>
    </xf>
    <xf numFmtId="166" fontId="27" fillId="35" borderId="1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6" fillId="0" borderId="134" xfId="0" applyFont="1" applyBorder="1" applyAlignment="1">
      <alignment horizontal="center" vertical="center"/>
    </xf>
    <xf numFmtId="0" fontId="26" fillId="0" borderId="135" xfId="0" applyFont="1" applyBorder="1" applyAlignment="1">
      <alignment horizontal="center" vertical="center"/>
    </xf>
    <xf numFmtId="0" fontId="26" fillId="0" borderId="136" xfId="0" applyFont="1" applyBorder="1" applyAlignment="1">
      <alignment horizontal="center" vertical="center"/>
    </xf>
    <xf numFmtId="0" fontId="26" fillId="0" borderId="137" xfId="0" applyFont="1" applyBorder="1" applyAlignment="1">
      <alignment horizontal="center" vertical="center"/>
    </xf>
    <xf numFmtId="0" fontId="26" fillId="0" borderId="133" xfId="0" applyFont="1" applyBorder="1" applyAlignment="1">
      <alignment horizontal="center" vertical="center"/>
    </xf>
    <xf numFmtId="0" fontId="28" fillId="0" borderId="138" xfId="0" applyFont="1" applyBorder="1" applyAlignment="1">
      <alignment horizontal="center" vertical="center"/>
    </xf>
    <xf numFmtId="0" fontId="23" fillId="0" borderId="13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8" fillId="0" borderId="141" xfId="0" applyFont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/>
    </xf>
    <xf numFmtId="0" fontId="13" fillId="0" borderId="143" xfId="0" applyFont="1" applyBorder="1" applyAlignment="1">
      <alignment horizontal="center" vertical="center"/>
    </xf>
    <xf numFmtId="0" fontId="13" fillId="0" borderId="144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13" fillId="0" borderId="142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134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3" fillId="0" borderId="148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13" fillId="0" borderId="143" xfId="0" applyFont="1" applyFill="1" applyBorder="1" applyAlignment="1">
      <alignment horizontal="center" vertical="center"/>
    </xf>
    <xf numFmtId="0" fontId="13" fillId="0" borderId="144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47" xfId="0" applyFont="1" applyFill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53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/>
    </xf>
    <xf numFmtId="0" fontId="14" fillId="0" borderId="155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56" xfId="0" applyFont="1" applyBorder="1" applyAlignment="1">
      <alignment horizontal="center" vertical="center"/>
    </xf>
    <xf numFmtId="0" fontId="26" fillId="0" borderId="120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26" fillId="0" borderId="156" xfId="0" applyFont="1" applyFill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57" xfId="0" applyFont="1" applyBorder="1" applyAlignment="1">
      <alignment horizontal="center" vertical="center"/>
    </xf>
    <xf numFmtId="0" fontId="23" fillId="0" borderId="158" xfId="0" applyFont="1" applyBorder="1" applyAlignment="1">
      <alignment horizontal="center" vertical="center"/>
    </xf>
    <xf numFmtId="0" fontId="14" fillId="0" borderId="159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160" xfId="0" applyFont="1" applyBorder="1" applyAlignment="1">
      <alignment horizontal="center" vertical="center"/>
    </xf>
    <xf numFmtId="0" fontId="26" fillId="0" borderId="161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162" xfId="0" applyFont="1" applyBorder="1" applyAlignment="1">
      <alignment horizontal="center" vertical="center"/>
    </xf>
    <xf numFmtId="0" fontId="14" fillId="0" borderId="163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26" fillId="0" borderId="112" xfId="0" applyFont="1" applyBorder="1" applyAlignment="1">
      <alignment horizontal="center" vertical="center"/>
    </xf>
    <xf numFmtId="0" fontId="26" fillId="0" borderId="114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0" borderId="110" xfId="0" applyFont="1" applyBorder="1" applyAlignment="1">
      <alignment horizontal="center" vertical="center"/>
    </xf>
    <xf numFmtId="0" fontId="26" fillId="0" borderId="164" xfId="0" applyFont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26" fillId="0" borderId="112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6" fillId="0" borderId="164" xfId="0" applyFont="1" applyFill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- Style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My%20Documents\Downloads\THOI%20KHOA%20BIEU%20AP%20DUNG%20TU%20NGAY%2029-9-2009\2003-2004\bang%20tong%20hop\My%20Documents\B-CAOQ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heet2"/>
      <sheetName val="Sheet3"/>
      <sheetName val="Sheet4"/>
      <sheetName val="Sheet5"/>
      <sheetName val="Sheet6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5"/>
  <sheetViews>
    <sheetView tabSelected="1" zoomScale="130" zoomScaleNormal="130" zoomScalePageLayoutView="0" workbookViewId="0" topLeftCell="A42">
      <selection activeCell="Q25" sqref="Q25"/>
    </sheetView>
  </sheetViews>
  <sheetFormatPr defaultColWidth="8.796875" defaultRowHeight="15"/>
  <cols>
    <col min="1" max="1" width="3.3984375" style="8" customWidth="1"/>
    <col min="2" max="2" width="17.59765625" style="13" customWidth="1"/>
    <col min="3" max="3" width="6.09765625" style="29" hidden="1" customWidth="1"/>
    <col min="4" max="4" width="2.19921875" style="45" hidden="1" customWidth="1"/>
    <col min="5" max="5" width="3.296875" style="40" customWidth="1"/>
    <col min="6" max="8" width="3.296875" style="31" customWidth="1"/>
    <col min="9" max="9" width="3.296875" style="35" customWidth="1"/>
    <col min="10" max="14" width="3.296875" style="31" customWidth="1"/>
    <col min="15" max="15" width="3.296875" style="36" customWidth="1"/>
    <col min="16" max="16" width="3.296875" style="31" customWidth="1"/>
    <col min="17" max="17" width="3.296875" style="36" customWidth="1"/>
    <col min="18" max="18" width="3.296875" style="31" customWidth="1"/>
    <col min="19" max="19" width="3.296875" style="37" customWidth="1"/>
    <col min="20" max="24" width="3.296875" style="31" customWidth="1"/>
    <col min="25" max="29" width="3.296875" style="36" customWidth="1"/>
    <col min="30" max="30" width="3.296875" style="31" customWidth="1"/>
    <col min="31" max="31" width="3.296875" style="38" customWidth="1"/>
    <col min="32" max="34" width="3.296875" style="31" customWidth="1"/>
    <col min="35" max="35" width="4.09765625" style="6" customWidth="1"/>
    <col min="36" max="36" width="6.59765625" style="6" customWidth="1"/>
    <col min="37" max="16384" width="9" style="3" customWidth="1"/>
  </cols>
  <sheetData>
    <row r="1" spans="1:36" ht="15" customHeight="1">
      <c r="A1" s="57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31"/>
      <c r="Q1" s="31"/>
      <c r="S1" s="31"/>
      <c r="V1" s="58" t="s">
        <v>31</v>
      </c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s="9" customFormat="1" ht="14.25" customHeight="1">
      <c r="A2" s="59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2"/>
      <c r="O2" s="32"/>
      <c r="P2" s="32"/>
      <c r="Q2" s="32"/>
      <c r="R2" s="32"/>
      <c r="S2" s="32"/>
      <c r="T2" s="32"/>
      <c r="U2" s="32"/>
      <c r="V2" s="59" t="s">
        <v>32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24" customHeight="1">
      <c r="A3" s="60" t="s">
        <v>135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4" ht="3" customHeight="1" hidden="1">
      <c r="A4" s="12"/>
      <c r="C4" s="14"/>
      <c r="D4" s="44"/>
      <c r="E4" s="34"/>
      <c r="AH4" s="39"/>
    </row>
    <row r="5" spans="1:36" ht="22.5" customHeight="1">
      <c r="A5" s="61" t="s">
        <v>167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6" spans="1:34" ht="13.5" customHeight="1" thickBot="1">
      <c r="A6" s="15"/>
      <c r="C6" s="14"/>
      <c r="D6" s="44"/>
      <c r="E6" s="39"/>
      <c r="I6" s="31"/>
      <c r="O6" s="31"/>
      <c r="Q6" s="31"/>
      <c r="S6" s="31"/>
      <c r="Y6" s="31"/>
      <c r="Z6" s="31"/>
      <c r="AA6" s="31"/>
      <c r="AB6" s="31"/>
      <c r="AC6" s="31"/>
      <c r="AE6" s="31"/>
      <c r="AH6" s="39"/>
    </row>
    <row r="7" spans="1:36" ht="17.25" customHeight="1" thickBot="1">
      <c r="A7" s="66" t="s">
        <v>0</v>
      </c>
      <c r="B7" s="181" t="s">
        <v>73</v>
      </c>
      <c r="C7" s="173" t="s">
        <v>136</v>
      </c>
      <c r="D7" s="62" t="s">
        <v>137</v>
      </c>
      <c r="E7" s="63"/>
      <c r="F7" s="63"/>
      <c r="G7" s="63"/>
      <c r="H7" s="63"/>
      <c r="I7" s="63"/>
      <c r="J7" s="62" t="s">
        <v>138</v>
      </c>
      <c r="K7" s="63"/>
      <c r="L7" s="63"/>
      <c r="M7" s="63"/>
      <c r="N7" s="65"/>
      <c r="O7" s="62" t="s">
        <v>23</v>
      </c>
      <c r="P7" s="63"/>
      <c r="Q7" s="63"/>
      <c r="R7" s="63"/>
      <c r="S7" s="65"/>
      <c r="T7" s="62" t="s">
        <v>24</v>
      </c>
      <c r="U7" s="63"/>
      <c r="V7" s="63"/>
      <c r="W7" s="63"/>
      <c r="X7" s="63"/>
      <c r="Y7" s="62" t="s">
        <v>25</v>
      </c>
      <c r="Z7" s="63"/>
      <c r="AA7" s="63"/>
      <c r="AB7" s="63"/>
      <c r="AC7" s="65"/>
      <c r="AD7" s="62" t="s">
        <v>26</v>
      </c>
      <c r="AE7" s="63"/>
      <c r="AF7" s="63"/>
      <c r="AG7" s="63"/>
      <c r="AH7" s="64"/>
      <c r="AI7" s="47" t="s">
        <v>27</v>
      </c>
      <c r="AJ7" s="4" t="s">
        <v>29</v>
      </c>
    </row>
    <row r="8" spans="1:36" ht="12.75" customHeight="1" thickTop="1">
      <c r="A8" s="78"/>
      <c r="B8" s="182"/>
      <c r="C8" s="174"/>
      <c r="D8" s="79">
        <v>0</v>
      </c>
      <c r="E8" s="80">
        <v>1</v>
      </c>
      <c r="F8" s="81">
        <v>2</v>
      </c>
      <c r="G8" s="81">
        <v>3</v>
      </c>
      <c r="H8" s="81">
        <v>4</v>
      </c>
      <c r="I8" s="82">
        <v>5</v>
      </c>
      <c r="J8" s="80">
        <v>1</v>
      </c>
      <c r="K8" s="81">
        <v>2</v>
      </c>
      <c r="L8" s="81">
        <v>3</v>
      </c>
      <c r="M8" s="81">
        <v>4</v>
      </c>
      <c r="N8" s="83">
        <v>5</v>
      </c>
      <c r="O8" s="80">
        <v>1</v>
      </c>
      <c r="P8" s="81">
        <v>2</v>
      </c>
      <c r="Q8" s="81">
        <v>3</v>
      </c>
      <c r="R8" s="81">
        <v>4</v>
      </c>
      <c r="S8" s="83" t="s">
        <v>140</v>
      </c>
      <c r="T8" s="84">
        <v>1</v>
      </c>
      <c r="U8" s="81">
        <v>2</v>
      </c>
      <c r="V8" s="81">
        <v>3</v>
      </c>
      <c r="W8" s="81">
        <v>4</v>
      </c>
      <c r="X8" s="82">
        <v>5</v>
      </c>
      <c r="Y8" s="80">
        <v>1</v>
      </c>
      <c r="Z8" s="81">
        <v>2</v>
      </c>
      <c r="AA8" s="81">
        <v>3</v>
      </c>
      <c r="AB8" s="81">
        <v>4</v>
      </c>
      <c r="AC8" s="83">
        <v>5</v>
      </c>
      <c r="AD8" s="84">
        <v>1</v>
      </c>
      <c r="AE8" s="81">
        <v>2</v>
      </c>
      <c r="AF8" s="81">
        <v>3</v>
      </c>
      <c r="AG8" s="81">
        <v>4</v>
      </c>
      <c r="AH8" s="82">
        <v>5</v>
      </c>
      <c r="AI8" s="85" t="s">
        <v>28</v>
      </c>
      <c r="AJ8" s="85" t="s">
        <v>30</v>
      </c>
    </row>
    <row r="9" spans="1:36" s="16" customFormat="1" ht="12.75" customHeight="1">
      <c r="A9" s="169">
        <v>1</v>
      </c>
      <c r="B9" s="183" t="s">
        <v>33</v>
      </c>
      <c r="C9" s="175"/>
      <c r="D9" s="86" t="s">
        <v>141</v>
      </c>
      <c r="E9" s="87" t="s">
        <v>96</v>
      </c>
      <c r="F9" s="88"/>
      <c r="G9" s="88"/>
      <c r="H9" s="88"/>
      <c r="I9" s="89"/>
      <c r="J9" s="90" t="s">
        <v>93</v>
      </c>
      <c r="K9" s="91" t="s">
        <v>93</v>
      </c>
      <c r="L9" s="92" t="s">
        <v>96</v>
      </c>
      <c r="M9" s="91" t="s">
        <v>92</v>
      </c>
      <c r="N9" s="93" t="s">
        <v>92</v>
      </c>
      <c r="O9" s="87" t="s">
        <v>92</v>
      </c>
      <c r="P9" s="91" t="s">
        <v>92</v>
      </c>
      <c r="Q9" s="94" t="s">
        <v>93</v>
      </c>
      <c r="R9" s="87" t="s">
        <v>96</v>
      </c>
      <c r="S9" s="91" t="s">
        <v>96</v>
      </c>
      <c r="T9" s="95"/>
      <c r="U9" s="96"/>
      <c r="V9" s="97"/>
      <c r="W9" s="97"/>
      <c r="X9" s="98"/>
      <c r="Y9" s="99" t="s">
        <v>92</v>
      </c>
      <c r="Z9" s="97"/>
      <c r="AA9" s="97" t="s">
        <v>96</v>
      </c>
      <c r="AB9" s="97" t="s">
        <v>93</v>
      </c>
      <c r="AC9" s="100" t="s">
        <v>93</v>
      </c>
      <c r="AD9" s="99"/>
      <c r="AE9" s="97"/>
      <c r="AF9" s="97"/>
      <c r="AG9" s="96"/>
      <c r="AH9" s="101"/>
      <c r="AI9" s="102">
        <f>COUNTA(E9:AG9)</f>
        <v>15</v>
      </c>
      <c r="AJ9" s="103" t="s">
        <v>7</v>
      </c>
    </row>
    <row r="10" spans="1:36" s="16" customFormat="1" ht="12.75" customHeight="1">
      <c r="A10" s="170">
        <v>2</v>
      </c>
      <c r="B10" s="184" t="s">
        <v>35</v>
      </c>
      <c r="C10" s="176"/>
      <c r="D10" s="104" t="s">
        <v>141</v>
      </c>
      <c r="E10" s="105" t="s">
        <v>110</v>
      </c>
      <c r="F10" s="106" t="s">
        <v>110</v>
      </c>
      <c r="G10" s="106" t="s">
        <v>94</v>
      </c>
      <c r="H10" s="107" t="s">
        <v>95</v>
      </c>
      <c r="I10" s="108" t="s">
        <v>102</v>
      </c>
      <c r="J10" s="109" t="s">
        <v>94</v>
      </c>
      <c r="K10" s="110" t="s">
        <v>94</v>
      </c>
      <c r="L10" s="106" t="s">
        <v>102</v>
      </c>
      <c r="M10" s="106" t="s">
        <v>95</v>
      </c>
      <c r="N10" s="111" t="s">
        <v>95</v>
      </c>
      <c r="O10" s="112" t="s">
        <v>94</v>
      </c>
      <c r="P10" s="106" t="s">
        <v>94</v>
      </c>
      <c r="Q10" s="106" t="s">
        <v>102</v>
      </c>
      <c r="R10" s="106" t="s">
        <v>110</v>
      </c>
      <c r="S10" s="111" t="s">
        <v>110</v>
      </c>
      <c r="T10" s="113"/>
      <c r="U10" s="107"/>
      <c r="V10" s="106"/>
      <c r="W10" s="106"/>
      <c r="X10" s="114"/>
      <c r="Y10" s="113" t="s">
        <v>110</v>
      </c>
      <c r="Z10" s="106" t="s">
        <v>95</v>
      </c>
      <c r="AA10" s="106" t="s">
        <v>95</v>
      </c>
      <c r="AB10" s="106" t="s">
        <v>102</v>
      </c>
      <c r="AC10" s="115" t="s">
        <v>102</v>
      </c>
      <c r="AD10" s="113"/>
      <c r="AE10" s="106"/>
      <c r="AF10" s="106"/>
      <c r="AG10" s="106"/>
      <c r="AH10" s="116"/>
      <c r="AI10" s="117">
        <f aca="true" t="shared" si="0" ref="AI10:AI21">COUNTA(E10:AG10)</f>
        <v>20</v>
      </c>
      <c r="AJ10" s="118" t="s">
        <v>20</v>
      </c>
    </row>
    <row r="11" spans="1:36" s="17" customFormat="1" ht="12.75" customHeight="1" thickBot="1">
      <c r="A11" s="170">
        <v>3</v>
      </c>
      <c r="B11" s="184" t="s">
        <v>165</v>
      </c>
      <c r="C11" s="176"/>
      <c r="D11" s="104" t="s">
        <v>141</v>
      </c>
      <c r="E11" s="105" t="s">
        <v>81</v>
      </c>
      <c r="F11" s="110" t="s">
        <v>81</v>
      </c>
      <c r="G11" s="110" t="s">
        <v>91</v>
      </c>
      <c r="H11" s="110" t="s">
        <v>91</v>
      </c>
      <c r="I11" s="119" t="s">
        <v>90</v>
      </c>
      <c r="J11" s="109"/>
      <c r="K11" s="120"/>
      <c r="L11" s="106"/>
      <c r="M11" s="106"/>
      <c r="N11" s="111"/>
      <c r="O11" s="121"/>
      <c r="P11" s="107"/>
      <c r="Q11" s="107" t="s">
        <v>90</v>
      </c>
      <c r="R11" s="107" t="s">
        <v>91</v>
      </c>
      <c r="S11" s="114" t="s">
        <v>91</v>
      </c>
      <c r="T11" s="122"/>
      <c r="U11" s="107"/>
      <c r="V11" s="107"/>
      <c r="W11" s="107"/>
      <c r="X11" s="108"/>
      <c r="Y11" s="113" t="s">
        <v>90</v>
      </c>
      <c r="Z11" s="107" t="s">
        <v>90</v>
      </c>
      <c r="AA11" s="108" t="s">
        <v>91</v>
      </c>
      <c r="AB11" s="107"/>
      <c r="AC11" s="111" t="s">
        <v>81</v>
      </c>
      <c r="AD11" s="122" t="s">
        <v>81</v>
      </c>
      <c r="AE11" s="106" t="s">
        <v>81</v>
      </c>
      <c r="AF11" s="106" t="s">
        <v>90</v>
      </c>
      <c r="AG11" s="106"/>
      <c r="AH11" s="116" t="s">
        <v>142</v>
      </c>
      <c r="AI11" s="117">
        <f t="shared" si="0"/>
        <v>15</v>
      </c>
      <c r="AJ11" s="118" t="s">
        <v>8</v>
      </c>
    </row>
    <row r="12" spans="1:36" s="18" customFormat="1" ht="12.75" customHeight="1" thickTop="1">
      <c r="A12" s="170">
        <v>4</v>
      </c>
      <c r="B12" s="184" t="s">
        <v>34</v>
      </c>
      <c r="C12" s="176"/>
      <c r="D12" s="104" t="s">
        <v>141</v>
      </c>
      <c r="E12" s="105" t="s">
        <v>82</v>
      </c>
      <c r="F12" s="120" t="s">
        <v>82</v>
      </c>
      <c r="G12" s="120"/>
      <c r="H12" s="123" t="s">
        <v>87</v>
      </c>
      <c r="I12" s="119" t="s">
        <v>88</v>
      </c>
      <c r="J12" s="124"/>
      <c r="K12" s="120"/>
      <c r="L12" s="106"/>
      <c r="M12" s="106"/>
      <c r="N12" s="111"/>
      <c r="O12" s="121" t="s">
        <v>87</v>
      </c>
      <c r="P12" s="107" t="s">
        <v>87</v>
      </c>
      <c r="Q12" s="106" t="s">
        <v>88</v>
      </c>
      <c r="R12" s="107"/>
      <c r="S12" s="114"/>
      <c r="T12" s="122"/>
      <c r="U12" s="107"/>
      <c r="V12" s="107"/>
      <c r="W12" s="107"/>
      <c r="X12" s="108"/>
      <c r="Y12" s="113" t="s">
        <v>88</v>
      </c>
      <c r="Z12" s="107" t="s">
        <v>88</v>
      </c>
      <c r="AA12" s="107" t="s">
        <v>82</v>
      </c>
      <c r="AB12" s="107"/>
      <c r="AC12" s="111" t="s">
        <v>87</v>
      </c>
      <c r="AD12" s="113"/>
      <c r="AE12" s="107"/>
      <c r="AF12" s="106" t="s">
        <v>82</v>
      </c>
      <c r="AG12" s="106" t="s">
        <v>82</v>
      </c>
      <c r="AH12" s="116" t="s">
        <v>142</v>
      </c>
      <c r="AI12" s="117">
        <f t="shared" si="0"/>
        <v>13</v>
      </c>
      <c r="AJ12" s="118" t="s">
        <v>13</v>
      </c>
    </row>
    <row r="13" spans="1:36" s="16" customFormat="1" ht="12.75" customHeight="1">
      <c r="A13" s="170">
        <v>5</v>
      </c>
      <c r="B13" s="184" t="s">
        <v>103</v>
      </c>
      <c r="C13" s="176"/>
      <c r="D13" s="104" t="s">
        <v>141</v>
      </c>
      <c r="E13" s="109" t="s">
        <v>98</v>
      </c>
      <c r="F13" s="110" t="s">
        <v>84</v>
      </c>
      <c r="G13" s="120" t="s">
        <v>84</v>
      </c>
      <c r="H13" s="120" t="s">
        <v>89</v>
      </c>
      <c r="I13" s="125" t="s">
        <v>89</v>
      </c>
      <c r="J13" s="124"/>
      <c r="K13" s="110"/>
      <c r="L13" s="107"/>
      <c r="M13" s="107"/>
      <c r="N13" s="115"/>
      <c r="O13" s="121" t="s">
        <v>98</v>
      </c>
      <c r="P13" s="107" t="s">
        <v>98</v>
      </c>
      <c r="Q13" s="107" t="s">
        <v>84</v>
      </c>
      <c r="R13" s="107" t="s">
        <v>85</v>
      </c>
      <c r="S13" s="108" t="s">
        <v>85</v>
      </c>
      <c r="T13" s="122" t="s">
        <v>84</v>
      </c>
      <c r="U13" s="107" t="s">
        <v>89</v>
      </c>
      <c r="V13" s="107" t="s">
        <v>89</v>
      </c>
      <c r="W13" s="107" t="s">
        <v>98</v>
      </c>
      <c r="X13" s="108" t="s">
        <v>85</v>
      </c>
      <c r="Y13" s="122"/>
      <c r="Z13" s="107"/>
      <c r="AA13" s="107"/>
      <c r="AB13" s="107"/>
      <c r="AC13" s="115"/>
      <c r="AD13" s="122" t="s">
        <v>85</v>
      </c>
      <c r="AE13" s="107" t="s">
        <v>98</v>
      </c>
      <c r="AF13" s="107"/>
      <c r="AG13" s="106"/>
      <c r="AH13" s="116" t="s">
        <v>142</v>
      </c>
      <c r="AI13" s="117">
        <f t="shared" si="0"/>
        <v>17</v>
      </c>
      <c r="AJ13" s="118" t="s">
        <v>62</v>
      </c>
    </row>
    <row r="14" spans="1:36" s="16" customFormat="1" ht="12.75" customHeight="1">
      <c r="A14" s="170">
        <v>6</v>
      </c>
      <c r="B14" s="184" t="s">
        <v>166</v>
      </c>
      <c r="C14" s="176"/>
      <c r="D14" s="104" t="s">
        <v>141</v>
      </c>
      <c r="E14" s="109" t="s">
        <v>99</v>
      </c>
      <c r="F14" s="110"/>
      <c r="G14" s="110"/>
      <c r="H14" s="120"/>
      <c r="I14" s="125"/>
      <c r="J14" s="124"/>
      <c r="K14" s="120"/>
      <c r="L14" s="125"/>
      <c r="M14" s="110"/>
      <c r="N14" s="120"/>
      <c r="O14" s="113"/>
      <c r="P14" s="107"/>
      <c r="Q14" s="107"/>
      <c r="R14" s="126"/>
      <c r="S14" s="108"/>
      <c r="T14" s="113"/>
      <c r="U14" s="107"/>
      <c r="V14" s="120"/>
      <c r="W14" s="106"/>
      <c r="X14" s="114"/>
      <c r="Y14" s="122" t="s">
        <v>83</v>
      </c>
      <c r="Z14" s="120" t="s">
        <v>83</v>
      </c>
      <c r="AA14" s="106"/>
      <c r="AB14" s="107" t="s">
        <v>99</v>
      </c>
      <c r="AC14" s="115" t="s">
        <v>99</v>
      </c>
      <c r="AD14" s="113" t="s">
        <v>83</v>
      </c>
      <c r="AE14" s="120" t="s">
        <v>83</v>
      </c>
      <c r="AF14" s="106" t="s">
        <v>99</v>
      </c>
      <c r="AG14" s="107" t="s">
        <v>99</v>
      </c>
      <c r="AH14" s="116" t="s">
        <v>142</v>
      </c>
      <c r="AI14" s="117">
        <f t="shared" si="0"/>
        <v>9</v>
      </c>
      <c r="AJ14" s="118" t="s">
        <v>63</v>
      </c>
    </row>
    <row r="15" spans="1:36" s="16" customFormat="1" ht="12.75" customHeight="1">
      <c r="A15" s="171">
        <v>7</v>
      </c>
      <c r="B15" s="185" t="s">
        <v>104</v>
      </c>
      <c r="C15" s="176"/>
      <c r="D15" s="104" t="s">
        <v>141</v>
      </c>
      <c r="E15" s="109" t="s">
        <v>97</v>
      </c>
      <c r="F15" s="120"/>
      <c r="G15" s="106"/>
      <c r="H15" s="127"/>
      <c r="I15" s="128"/>
      <c r="J15" s="109"/>
      <c r="K15" s="120"/>
      <c r="L15" s="106"/>
      <c r="M15" s="106" t="s">
        <v>97</v>
      </c>
      <c r="N15" s="115" t="s">
        <v>97</v>
      </c>
      <c r="O15" s="121"/>
      <c r="P15" s="107"/>
      <c r="Q15" s="106"/>
      <c r="R15" s="106"/>
      <c r="S15" s="108"/>
      <c r="T15" s="113"/>
      <c r="U15" s="106"/>
      <c r="V15" s="107"/>
      <c r="W15" s="107" t="s">
        <v>97</v>
      </c>
      <c r="X15" s="114" t="s">
        <v>97</v>
      </c>
      <c r="Y15" s="113"/>
      <c r="Z15" s="107"/>
      <c r="AA15" s="106"/>
      <c r="AB15" s="107"/>
      <c r="AC15" s="115"/>
      <c r="AD15" s="113"/>
      <c r="AE15" s="106"/>
      <c r="AF15" s="106"/>
      <c r="AG15" s="106"/>
      <c r="AH15" s="116" t="s">
        <v>142</v>
      </c>
      <c r="AI15" s="117">
        <f t="shared" si="0"/>
        <v>5</v>
      </c>
      <c r="AJ15" s="129" t="s">
        <v>64</v>
      </c>
    </row>
    <row r="16" spans="1:36" s="16" customFormat="1" ht="12.75" customHeight="1">
      <c r="A16" s="171"/>
      <c r="B16" s="185"/>
      <c r="C16" s="176"/>
      <c r="D16" s="104"/>
      <c r="E16" s="109"/>
      <c r="F16" s="120"/>
      <c r="G16" s="106" t="s">
        <v>97</v>
      </c>
      <c r="H16" s="127" t="s">
        <v>96</v>
      </c>
      <c r="I16" s="128" t="s">
        <v>99</v>
      </c>
      <c r="J16" s="109" t="s">
        <v>98</v>
      </c>
      <c r="K16" s="120" t="s">
        <v>99</v>
      </c>
      <c r="L16" s="106"/>
      <c r="M16" s="106"/>
      <c r="N16" s="115"/>
      <c r="O16" s="121"/>
      <c r="P16" s="107"/>
      <c r="Q16" s="106"/>
      <c r="R16" s="106"/>
      <c r="S16" s="108"/>
      <c r="T16" s="113"/>
      <c r="U16" s="106"/>
      <c r="V16" s="107"/>
      <c r="W16" s="107"/>
      <c r="X16" s="114"/>
      <c r="Y16" s="130"/>
      <c r="Z16" s="107"/>
      <c r="AA16" s="106"/>
      <c r="AB16" s="107"/>
      <c r="AC16" s="131"/>
      <c r="AD16" s="113" t="s">
        <v>98</v>
      </c>
      <c r="AE16" s="106" t="s">
        <v>97</v>
      </c>
      <c r="AF16" s="106" t="s">
        <v>96</v>
      </c>
      <c r="AG16" s="106"/>
      <c r="AH16" s="116"/>
      <c r="AI16" s="117">
        <f t="shared" si="0"/>
        <v>8</v>
      </c>
      <c r="AJ16" s="129" t="s">
        <v>118</v>
      </c>
    </row>
    <row r="17" spans="1:36" s="16" customFormat="1" ht="12.75" customHeight="1">
      <c r="A17" s="171">
        <v>8</v>
      </c>
      <c r="B17" s="185" t="s">
        <v>37</v>
      </c>
      <c r="C17" s="176"/>
      <c r="D17" s="104"/>
      <c r="E17" s="109"/>
      <c r="F17" s="120"/>
      <c r="G17" s="106"/>
      <c r="H17" s="127"/>
      <c r="I17" s="128"/>
      <c r="J17" s="109"/>
      <c r="K17" s="120"/>
      <c r="L17" s="106"/>
      <c r="M17" s="106"/>
      <c r="N17" s="115"/>
      <c r="O17" s="121"/>
      <c r="P17" s="107"/>
      <c r="Q17" s="106"/>
      <c r="R17" s="106"/>
      <c r="S17" s="108"/>
      <c r="T17" s="113"/>
      <c r="U17" s="106"/>
      <c r="V17" s="107"/>
      <c r="W17" s="107"/>
      <c r="X17" s="114"/>
      <c r="Y17" s="130"/>
      <c r="Z17" s="107"/>
      <c r="AA17" s="106"/>
      <c r="AB17" s="107"/>
      <c r="AC17" s="131"/>
      <c r="AD17" s="113"/>
      <c r="AE17" s="106"/>
      <c r="AF17" s="106"/>
      <c r="AG17" s="106"/>
      <c r="AH17" s="116"/>
      <c r="AI17" s="117">
        <f t="shared" si="0"/>
        <v>0</v>
      </c>
      <c r="AJ17" s="129" t="s">
        <v>65</v>
      </c>
    </row>
    <row r="18" spans="1:36" s="16" customFormat="1" ht="14.25" customHeight="1">
      <c r="A18" s="171"/>
      <c r="B18" s="185"/>
      <c r="C18" s="176"/>
      <c r="D18" s="104"/>
      <c r="E18" s="109"/>
      <c r="F18" s="120"/>
      <c r="G18" s="106"/>
      <c r="H18" s="127"/>
      <c r="I18" s="128"/>
      <c r="J18" s="109"/>
      <c r="K18" s="120"/>
      <c r="L18" s="106"/>
      <c r="M18" s="106"/>
      <c r="N18" s="115"/>
      <c r="O18" s="121"/>
      <c r="P18" s="107"/>
      <c r="Q18" s="106"/>
      <c r="R18" s="106"/>
      <c r="S18" s="108"/>
      <c r="T18" s="113"/>
      <c r="U18" s="106"/>
      <c r="V18" s="107"/>
      <c r="W18" s="107"/>
      <c r="X18" s="114"/>
      <c r="Y18" s="130"/>
      <c r="Z18" s="107"/>
      <c r="AA18" s="106"/>
      <c r="AB18" s="107"/>
      <c r="AC18" s="131"/>
      <c r="AD18" s="113"/>
      <c r="AE18" s="106"/>
      <c r="AF18" s="106"/>
      <c r="AG18" s="106"/>
      <c r="AH18" s="116"/>
      <c r="AI18" s="117">
        <f t="shared" si="0"/>
        <v>0</v>
      </c>
      <c r="AJ18" s="129" t="s">
        <v>113</v>
      </c>
    </row>
    <row r="19" spans="1:36" s="16" customFormat="1" ht="12.75" customHeight="1">
      <c r="A19" s="171">
        <v>9</v>
      </c>
      <c r="B19" s="186" t="s">
        <v>36</v>
      </c>
      <c r="C19" s="176"/>
      <c r="D19" s="104" t="s">
        <v>141</v>
      </c>
      <c r="E19" s="109"/>
      <c r="F19" s="110"/>
      <c r="G19" s="120"/>
      <c r="H19" s="120"/>
      <c r="I19" s="119"/>
      <c r="J19" s="124"/>
      <c r="K19" s="120"/>
      <c r="L19" s="107"/>
      <c r="M19" s="107" t="s">
        <v>86</v>
      </c>
      <c r="N19" s="115" t="s">
        <v>86</v>
      </c>
      <c r="O19" s="121"/>
      <c r="P19" s="107"/>
      <c r="Q19" s="107"/>
      <c r="R19" s="107"/>
      <c r="S19" s="132"/>
      <c r="T19" s="122"/>
      <c r="U19" s="107"/>
      <c r="V19" s="120" t="s">
        <v>86</v>
      </c>
      <c r="W19" s="106" t="s">
        <v>86</v>
      </c>
      <c r="X19" s="108"/>
      <c r="Y19" s="122"/>
      <c r="Z19" s="106"/>
      <c r="AA19" s="106"/>
      <c r="AB19" s="106"/>
      <c r="AC19" s="111"/>
      <c r="AD19" s="109"/>
      <c r="AE19" s="106"/>
      <c r="AF19" s="106"/>
      <c r="AG19" s="106"/>
      <c r="AH19" s="116"/>
      <c r="AI19" s="117">
        <f t="shared" si="0"/>
        <v>4</v>
      </c>
      <c r="AJ19" s="118" t="s">
        <v>134</v>
      </c>
    </row>
    <row r="20" spans="1:36" s="16" customFormat="1" ht="12.75" customHeight="1">
      <c r="A20" s="171"/>
      <c r="B20" s="186"/>
      <c r="C20" s="176"/>
      <c r="D20" s="104"/>
      <c r="E20" s="124"/>
      <c r="F20" s="110" t="s">
        <v>88</v>
      </c>
      <c r="G20" s="110" t="s">
        <v>89</v>
      </c>
      <c r="H20" s="110" t="s">
        <v>84</v>
      </c>
      <c r="I20" s="119" t="s">
        <v>86</v>
      </c>
      <c r="J20" s="109" t="s">
        <v>83</v>
      </c>
      <c r="K20" s="120" t="s">
        <v>89</v>
      </c>
      <c r="L20" s="107" t="s">
        <v>87</v>
      </c>
      <c r="M20" s="107"/>
      <c r="N20" s="115"/>
      <c r="O20" s="121" t="s">
        <v>88</v>
      </c>
      <c r="P20" s="107" t="s">
        <v>85</v>
      </c>
      <c r="Q20" s="106" t="s">
        <v>86</v>
      </c>
      <c r="R20" s="107"/>
      <c r="S20" s="133" t="s">
        <v>83</v>
      </c>
      <c r="T20" s="113" t="s">
        <v>85</v>
      </c>
      <c r="U20" s="106" t="s">
        <v>84</v>
      </c>
      <c r="V20" s="107"/>
      <c r="W20" s="107"/>
      <c r="X20" s="108" t="s">
        <v>87</v>
      </c>
      <c r="Y20" s="122"/>
      <c r="Z20" s="106"/>
      <c r="AA20" s="106"/>
      <c r="AB20" s="106"/>
      <c r="AC20" s="111"/>
      <c r="AD20" s="122"/>
      <c r="AE20" s="106"/>
      <c r="AF20" s="106"/>
      <c r="AG20" s="106"/>
      <c r="AH20" s="116"/>
      <c r="AI20" s="117">
        <f t="shared" si="0"/>
        <v>14</v>
      </c>
      <c r="AJ20" s="118" t="s">
        <v>126</v>
      </c>
    </row>
    <row r="21" spans="1:36" s="16" customFormat="1" ht="12.75" customHeight="1" thickBot="1">
      <c r="A21" s="210">
        <v>10</v>
      </c>
      <c r="B21" s="211" t="s">
        <v>100</v>
      </c>
      <c r="C21" s="212"/>
      <c r="D21" s="213" t="s">
        <v>141</v>
      </c>
      <c r="E21" s="214"/>
      <c r="F21" s="215" t="s">
        <v>90</v>
      </c>
      <c r="G21" s="215" t="s">
        <v>81</v>
      </c>
      <c r="H21" s="215" t="s">
        <v>110</v>
      </c>
      <c r="I21" s="216" t="s">
        <v>91</v>
      </c>
      <c r="J21" s="214" t="s">
        <v>92</v>
      </c>
      <c r="K21" s="215" t="s">
        <v>95</v>
      </c>
      <c r="L21" s="217" t="s">
        <v>93</v>
      </c>
      <c r="M21" s="215" t="s">
        <v>82</v>
      </c>
      <c r="N21" s="218" t="s">
        <v>110</v>
      </c>
      <c r="O21" s="219"/>
      <c r="P21" s="217"/>
      <c r="Q21" s="217"/>
      <c r="R21" s="217"/>
      <c r="S21" s="216"/>
      <c r="T21" s="220" t="s">
        <v>102</v>
      </c>
      <c r="U21" s="217" t="s">
        <v>94</v>
      </c>
      <c r="V21" s="217" t="s">
        <v>82</v>
      </c>
      <c r="W21" s="217"/>
      <c r="X21" s="221" t="s">
        <v>81</v>
      </c>
      <c r="Y21" s="220"/>
      <c r="Z21" s="217"/>
      <c r="AA21" s="217"/>
      <c r="AB21" s="215"/>
      <c r="AC21" s="222"/>
      <c r="AD21" s="214"/>
      <c r="AE21" s="215"/>
      <c r="AF21" s="215"/>
      <c r="AG21" s="215"/>
      <c r="AH21" s="223"/>
      <c r="AI21" s="224">
        <f t="shared" si="0"/>
        <v>13</v>
      </c>
      <c r="AJ21" s="225" t="s">
        <v>112</v>
      </c>
    </row>
    <row r="22" spans="1:36" s="18" customFormat="1" ht="12.75" customHeight="1" thickTop="1">
      <c r="A22" s="228">
        <v>11</v>
      </c>
      <c r="B22" s="229" t="s">
        <v>51</v>
      </c>
      <c r="C22" s="230"/>
      <c r="D22" s="231" t="s">
        <v>141</v>
      </c>
      <c r="E22" s="232"/>
      <c r="F22" s="233"/>
      <c r="G22" s="234"/>
      <c r="H22" s="234"/>
      <c r="I22" s="235"/>
      <c r="J22" s="236" t="s">
        <v>90</v>
      </c>
      <c r="K22" s="237" t="s">
        <v>90</v>
      </c>
      <c r="L22" s="237" t="s">
        <v>98</v>
      </c>
      <c r="M22" s="237" t="s">
        <v>91</v>
      </c>
      <c r="N22" s="238" t="s">
        <v>91</v>
      </c>
      <c r="O22" s="239" t="s">
        <v>90</v>
      </c>
      <c r="P22" s="240"/>
      <c r="Q22" s="240" t="s">
        <v>91</v>
      </c>
      <c r="R22" s="240" t="s">
        <v>98</v>
      </c>
      <c r="S22" s="241" t="s">
        <v>98</v>
      </c>
      <c r="T22" s="236" t="s">
        <v>90</v>
      </c>
      <c r="U22" s="240" t="s">
        <v>90</v>
      </c>
      <c r="V22" s="240" t="s">
        <v>91</v>
      </c>
      <c r="W22" s="240" t="s">
        <v>91</v>
      </c>
      <c r="X22" s="241" t="s">
        <v>98</v>
      </c>
      <c r="Y22" s="242"/>
      <c r="Z22" s="237"/>
      <c r="AA22" s="243"/>
      <c r="AB22" s="240"/>
      <c r="AC22" s="244"/>
      <c r="AD22" s="242"/>
      <c r="AE22" s="237"/>
      <c r="AF22" s="240"/>
      <c r="AG22" s="240"/>
      <c r="AH22" s="245"/>
      <c r="AI22" s="246">
        <f aca="true" t="shared" si="1" ref="AI22:AI67">COUNTA(F22:AG22)</f>
        <v>14</v>
      </c>
      <c r="AJ22" s="247" t="s">
        <v>139</v>
      </c>
    </row>
    <row r="23" spans="1:36" s="16" customFormat="1" ht="11.25">
      <c r="A23" s="170">
        <v>12</v>
      </c>
      <c r="B23" s="184" t="s">
        <v>52</v>
      </c>
      <c r="C23" s="176"/>
      <c r="D23" s="104" t="s">
        <v>141</v>
      </c>
      <c r="E23" s="109"/>
      <c r="F23" s="107" t="s">
        <v>92</v>
      </c>
      <c r="G23" s="106" t="s">
        <v>92</v>
      </c>
      <c r="H23" s="106" t="s">
        <v>94</v>
      </c>
      <c r="I23" s="114" t="s">
        <v>95</v>
      </c>
      <c r="J23" s="122"/>
      <c r="K23" s="107"/>
      <c r="L23" s="106"/>
      <c r="M23" s="107"/>
      <c r="N23" s="111"/>
      <c r="O23" s="112" t="s">
        <v>110</v>
      </c>
      <c r="P23" s="107" t="s">
        <v>110</v>
      </c>
      <c r="Q23" s="106" t="s">
        <v>94</v>
      </c>
      <c r="R23" s="106" t="s">
        <v>92</v>
      </c>
      <c r="S23" s="114" t="s">
        <v>92</v>
      </c>
      <c r="T23" s="113" t="s">
        <v>95</v>
      </c>
      <c r="U23" s="106" t="s">
        <v>95</v>
      </c>
      <c r="V23" s="106" t="s">
        <v>92</v>
      </c>
      <c r="W23" s="107" t="s">
        <v>110</v>
      </c>
      <c r="X23" s="114" t="s">
        <v>94</v>
      </c>
      <c r="Y23" s="122" t="s">
        <v>94</v>
      </c>
      <c r="Z23" s="106" t="s">
        <v>94</v>
      </c>
      <c r="AA23" s="107" t="s">
        <v>110</v>
      </c>
      <c r="AB23" s="107" t="s">
        <v>95</v>
      </c>
      <c r="AC23" s="115" t="s">
        <v>95</v>
      </c>
      <c r="AD23" s="113"/>
      <c r="AE23" s="107"/>
      <c r="AF23" s="107"/>
      <c r="AG23" s="106"/>
      <c r="AH23" s="116"/>
      <c r="AI23" s="117">
        <f t="shared" si="1"/>
        <v>19</v>
      </c>
      <c r="AJ23" s="118" t="s">
        <v>1</v>
      </c>
    </row>
    <row r="24" spans="1:36" s="16" customFormat="1" ht="12.75" customHeight="1">
      <c r="A24" s="170">
        <v>13</v>
      </c>
      <c r="B24" s="184" t="s">
        <v>53</v>
      </c>
      <c r="C24" s="176"/>
      <c r="D24" s="104" t="s">
        <v>141</v>
      </c>
      <c r="E24" s="109"/>
      <c r="F24" s="106" t="s">
        <v>93</v>
      </c>
      <c r="G24" s="106" t="s">
        <v>93</v>
      </c>
      <c r="H24" s="106" t="s">
        <v>82</v>
      </c>
      <c r="I24" s="114" t="s">
        <v>82</v>
      </c>
      <c r="J24" s="122"/>
      <c r="K24" s="107"/>
      <c r="L24" s="106"/>
      <c r="M24" s="107"/>
      <c r="N24" s="111"/>
      <c r="O24" s="122" t="s">
        <v>93</v>
      </c>
      <c r="P24" s="106" t="s">
        <v>82</v>
      </c>
      <c r="Q24" s="106" t="s">
        <v>82</v>
      </c>
      <c r="R24" s="106" t="s">
        <v>99</v>
      </c>
      <c r="S24" s="108" t="s">
        <v>99</v>
      </c>
      <c r="T24" s="113" t="s">
        <v>93</v>
      </c>
      <c r="U24" s="107" t="s">
        <v>93</v>
      </c>
      <c r="V24" s="107"/>
      <c r="W24" s="106" t="s">
        <v>99</v>
      </c>
      <c r="X24" s="114" t="s">
        <v>99</v>
      </c>
      <c r="Y24" s="122"/>
      <c r="Z24" s="106"/>
      <c r="AA24" s="106"/>
      <c r="AB24" s="107"/>
      <c r="AC24" s="111"/>
      <c r="AD24" s="122"/>
      <c r="AE24" s="106"/>
      <c r="AF24" s="106"/>
      <c r="AG24" s="106"/>
      <c r="AH24" s="116" t="s">
        <v>142</v>
      </c>
      <c r="AI24" s="117">
        <f t="shared" si="1"/>
        <v>13</v>
      </c>
      <c r="AJ24" s="129" t="s">
        <v>114</v>
      </c>
    </row>
    <row r="25" spans="1:36" s="16" customFormat="1" ht="12.75" customHeight="1">
      <c r="A25" s="170">
        <v>14</v>
      </c>
      <c r="B25" s="184" t="s">
        <v>80</v>
      </c>
      <c r="C25" s="176"/>
      <c r="D25" s="104" t="s">
        <v>141</v>
      </c>
      <c r="E25" s="113"/>
      <c r="F25" s="106" t="s">
        <v>96</v>
      </c>
      <c r="G25" s="106" t="s">
        <v>96</v>
      </c>
      <c r="H25" s="106" t="s">
        <v>83</v>
      </c>
      <c r="I25" s="114" t="s">
        <v>83</v>
      </c>
      <c r="J25" s="122"/>
      <c r="K25" s="106" t="s">
        <v>96</v>
      </c>
      <c r="L25" s="106" t="s">
        <v>83</v>
      </c>
      <c r="M25" s="107" t="s">
        <v>84</v>
      </c>
      <c r="N25" s="111" t="s">
        <v>84</v>
      </c>
      <c r="O25" s="112"/>
      <c r="P25" s="107" t="s">
        <v>96</v>
      </c>
      <c r="Q25" s="106"/>
      <c r="R25" s="107" t="s">
        <v>84</v>
      </c>
      <c r="S25" s="114" t="s">
        <v>84</v>
      </c>
      <c r="T25" s="113"/>
      <c r="U25" s="107"/>
      <c r="V25" s="108"/>
      <c r="W25" s="107"/>
      <c r="X25" s="114"/>
      <c r="Y25" s="113"/>
      <c r="Z25" s="106"/>
      <c r="AA25" s="107"/>
      <c r="AB25" s="114"/>
      <c r="AC25" s="115"/>
      <c r="AD25" s="122"/>
      <c r="AE25" s="106"/>
      <c r="AF25" s="107"/>
      <c r="AG25" s="106" t="s">
        <v>83</v>
      </c>
      <c r="AH25" s="116" t="s">
        <v>142</v>
      </c>
      <c r="AI25" s="117">
        <f t="shared" si="1"/>
        <v>12</v>
      </c>
      <c r="AJ25" s="118" t="s">
        <v>148</v>
      </c>
    </row>
    <row r="26" spans="1:36" s="16" customFormat="1" ht="12.75" customHeight="1">
      <c r="A26" s="170">
        <v>15</v>
      </c>
      <c r="B26" s="184" t="s">
        <v>147</v>
      </c>
      <c r="C26" s="176"/>
      <c r="D26" s="104"/>
      <c r="E26" s="113"/>
      <c r="F26" s="106"/>
      <c r="G26" s="106"/>
      <c r="H26" s="106"/>
      <c r="I26" s="114"/>
      <c r="J26" s="122" t="s">
        <v>81</v>
      </c>
      <c r="K26" s="114" t="s">
        <v>81</v>
      </c>
      <c r="L26" s="106" t="s">
        <v>89</v>
      </c>
      <c r="M26" s="107" t="s">
        <v>89</v>
      </c>
      <c r="N26" s="111" t="s">
        <v>87</v>
      </c>
      <c r="O26" s="112" t="s">
        <v>89</v>
      </c>
      <c r="P26" s="107" t="s">
        <v>89</v>
      </c>
      <c r="Q26" s="106" t="s">
        <v>87</v>
      </c>
      <c r="R26" s="107" t="s">
        <v>88</v>
      </c>
      <c r="S26" s="114" t="s">
        <v>88</v>
      </c>
      <c r="T26" s="113"/>
      <c r="U26" s="107"/>
      <c r="V26" s="108"/>
      <c r="W26" s="107"/>
      <c r="X26" s="114"/>
      <c r="Y26" s="113" t="s">
        <v>81</v>
      </c>
      <c r="Z26" s="106" t="s">
        <v>87</v>
      </c>
      <c r="AA26" s="107" t="s">
        <v>87</v>
      </c>
      <c r="AB26" s="114"/>
      <c r="AC26" s="115"/>
      <c r="AD26" s="122"/>
      <c r="AE26" s="106" t="s">
        <v>88</v>
      </c>
      <c r="AF26" s="107" t="s">
        <v>88</v>
      </c>
      <c r="AG26" s="106" t="s">
        <v>81</v>
      </c>
      <c r="AH26" s="116"/>
      <c r="AI26" s="117">
        <f t="shared" si="1"/>
        <v>16</v>
      </c>
      <c r="AJ26" s="118" t="s">
        <v>22</v>
      </c>
    </row>
    <row r="27" spans="1:36" s="16" customFormat="1" ht="12.75" customHeight="1">
      <c r="A27" s="170">
        <v>16</v>
      </c>
      <c r="B27" s="184" t="s">
        <v>160</v>
      </c>
      <c r="C27" s="176"/>
      <c r="D27" s="104" t="s">
        <v>141</v>
      </c>
      <c r="E27" s="113"/>
      <c r="F27" s="106" t="s">
        <v>86</v>
      </c>
      <c r="G27" s="106"/>
      <c r="H27" s="107" t="s">
        <v>85</v>
      </c>
      <c r="I27" s="108" t="s">
        <v>85</v>
      </c>
      <c r="J27" s="113"/>
      <c r="K27" s="114"/>
      <c r="L27" s="106"/>
      <c r="M27" s="107"/>
      <c r="N27" s="115"/>
      <c r="O27" s="112"/>
      <c r="P27" s="106"/>
      <c r="Q27" s="107"/>
      <c r="R27" s="107" t="s">
        <v>97</v>
      </c>
      <c r="S27" s="108" t="s">
        <v>86</v>
      </c>
      <c r="T27" s="113" t="s">
        <v>97</v>
      </c>
      <c r="U27" s="106" t="s">
        <v>97</v>
      </c>
      <c r="V27" s="106" t="s">
        <v>85</v>
      </c>
      <c r="W27" s="106" t="s">
        <v>85</v>
      </c>
      <c r="X27" s="114"/>
      <c r="Y27" s="113"/>
      <c r="Z27" s="106"/>
      <c r="AA27" s="107"/>
      <c r="AB27" s="107"/>
      <c r="AC27" s="111"/>
      <c r="AD27" s="122" t="s">
        <v>86</v>
      </c>
      <c r="AE27" s="107" t="s">
        <v>86</v>
      </c>
      <c r="AF27" s="106"/>
      <c r="AG27" s="106" t="s">
        <v>97</v>
      </c>
      <c r="AH27" s="116" t="s">
        <v>142</v>
      </c>
      <c r="AI27" s="117">
        <f t="shared" si="1"/>
        <v>12</v>
      </c>
      <c r="AJ27" s="118" t="s">
        <v>69</v>
      </c>
    </row>
    <row r="28" spans="1:36" s="18" customFormat="1" ht="12.75" customHeight="1" thickBot="1">
      <c r="A28" s="210">
        <v>17</v>
      </c>
      <c r="B28" s="211" t="s">
        <v>161</v>
      </c>
      <c r="C28" s="212"/>
      <c r="D28" s="213"/>
      <c r="E28" s="214"/>
      <c r="F28" s="215"/>
      <c r="G28" s="215"/>
      <c r="H28" s="217"/>
      <c r="I28" s="216"/>
      <c r="J28" s="214"/>
      <c r="K28" s="221" t="s">
        <v>102</v>
      </c>
      <c r="L28" s="215"/>
      <c r="M28" s="217"/>
      <c r="N28" s="218"/>
      <c r="O28" s="248"/>
      <c r="P28" s="215"/>
      <c r="Q28" s="217"/>
      <c r="R28" s="217" t="s">
        <v>102</v>
      </c>
      <c r="S28" s="216" t="s">
        <v>102</v>
      </c>
      <c r="T28" s="214"/>
      <c r="U28" s="215"/>
      <c r="V28" s="215"/>
      <c r="W28" s="215"/>
      <c r="X28" s="221"/>
      <c r="Y28" s="214" t="s">
        <v>102</v>
      </c>
      <c r="Z28" s="215" t="s">
        <v>102</v>
      </c>
      <c r="AA28" s="217"/>
      <c r="AB28" s="217"/>
      <c r="AC28" s="222"/>
      <c r="AD28" s="220"/>
      <c r="AE28" s="216"/>
      <c r="AF28" s="215"/>
      <c r="AG28" s="215"/>
      <c r="AH28" s="223"/>
      <c r="AI28" s="224">
        <f t="shared" si="1"/>
        <v>5</v>
      </c>
      <c r="AJ28" s="225" t="s">
        <v>162</v>
      </c>
    </row>
    <row r="29" spans="1:36" s="21" customFormat="1" ht="12.75" customHeight="1" thickTop="1">
      <c r="A29" s="191">
        <v>18</v>
      </c>
      <c r="B29" s="192" t="s">
        <v>58</v>
      </c>
      <c r="C29" s="226"/>
      <c r="D29" s="193" t="s">
        <v>141</v>
      </c>
      <c r="E29" s="194"/>
      <c r="F29" s="196"/>
      <c r="G29" s="196"/>
      <c r="H29" s="195"/>
      <c r="I29" s="197"/>
      <c r="J29" s="204" t="s">
        <v>88</v>
      </c>
      <c r="K29" s="202" t="s">
        <v>88</v>
      </c>
      <c r="L29" s="199" t="s">
        <v>97</v>
      </c>
      <c r="M29" s="202"/>
      <c r="N29" s="206" t="s">
        <v>81</v>
      </c>
      <c r="O29" s="205"/>
      <c r="P29" s="199" t="s">
        <v>81</v>
      </c>
      <c r="Q29" s="202" t="s">
        <v>81</v>
      </c>
      <c r="R29" s="202" t="s">
        <v>89</v>
      </c>
      <c r="S29" s="203" t="s">
        <v>89</v>
      </c>
      <c r="T29" s="198" t="s">
        <v>88</v>
      </c>
      <c r="U29" s="202" t="s">
        <v>88</v>
      </c>
      <c r="V29" s="202" t="s">
        <v>97</v>
      </c>
      <c r="W29" s="202" t="s">
        <v>81</v>
      </c>
      <c r="X29" s="227" t="s">
        <v>89</v>
      </c>
      <c r="Y29" s="198"/>
      <c r="Z29" s="202"/>
      <c r="AA29" s="202" t="s">
        <v>89</v>
      </c>
      <c r="AB29" s="202" t="s">
        <v>97</v>
      </c>
      <c r="AC29" s="200" t="s">
        <v>97</v>
      </c>
      <c r="AD29" s="198"/>
      <c r="AE29" s="227"/>
      <c r="AF29" s="202"/>
      <c r="AG29" s="202"/>
      <c r="AH29" s="207"/>
      <c r="AI29" s="208">
        <f t="shared" si="1"/>
        <v>16</v>
      </c>
      <c r="AJ29" s="209" t="s">
        <v>14</v>
      </c>
    </row>
    <row r="30" spans="1:36" s="20" customFormat="1" ht="12.75" customHeight="1">
      <c r="A30" s="170">
        <v>19</v>
      </c>
      <c r="B30" s="184" t="s">
        <v>61</v>
      </c>
      <c r="C30" s="177"/>
      <c r="D30" s="104" t="s">
        <v>141</v>
      </c>
      <c r="E30" s="109"/>
      <c r="F30" s="106"/>
      <c r="G30" s="106"/>
      <c r="H30" s="107"/>
      <c r="I30" s="114"/>
      <c r="J30" s="122" t="s">
        <v>87</v>
      </c>
      <c r="K30" s="106" t="s">
        <v>87</v>
      </c>
      <c r="L30" s="110"/>
      <c r="M30" s="48"/>
      <c r="N30" s="115"/>
      <c r="O30" s="122" t="s">
        <v>86</v>
      </c>
      <c r="P30" s="106" t="s">
        <v>86</v>
      </c>
      <c r="Q30" s="106" t="s">
        <v>96</v>
      </c>
      <c r="R30" s="107" t="s">
        <v>82</v>
      </c>
      <c r="S30" s="114" t="s">
        <v>82</v>
      </c>
      <c r="T30" s="122" t="s">
        <v>87</v>
      </c>
      <c r="U30" s="106" t="s">
        <v>87</v>
      </c>
      <c r="V30" s="106" t="s">
        <v>96</v>
      </c>
      <c r="W30" s="107" t="s">
        <v>82</v>
      </c>
      <c r="X30" s="108" t="s">
        <v>82</v>
      </c>
      <c r="Y30" s="122" t="s">
        <v>96</v>
      </c>
      <c r="Z30" s="106" t="s">
        <v>96</v>
      </c>
      <c r="AA30" s="107"/>
      <c r="AB30" s="107" t="s">
        <v>86</v>
      </c>
      <c r="AC30" s="111" t="s">
        <v>86</v>
      </c>
      <c r="AD30" s="113"/>
      <c r="AE30" s="106"/>
      <c r="AF30" s="106"/>
      <c r="AG30" s="106"/>
      <c r="AH30" s="116"/>
      <c r="AI30" s="117">
        <f t="shared" si="1"/>
        <v>16</v>
      </c>
      <c r="AJ30" s="118" t="s">
        <v>15</v>
      </c>
    </row>
    <row r="31" spans="1:36" s="16" customFormat="1" ht="12.75" customHeight="1">
      <c r="A31" s="170">
        <v>20</v>
      </c>
      <c r="B31" s="184" t="s">
        <v>59</v>
      </c>
      <c r="C31" s="176"/>
      <c r="D31" s="104" t="s">
        <v>141</v>
      </c>
      <c r="E31" s="109"/>
      <c r="F31" s="107"/>
      <c r="G31" s="107"/>
      <c r="H31" s="107"/>
      <c r="I31" s="114"/>
      <c r="J31" s="122"/>
      <c r="K31" s="107"/>
      <c r="L31" s="112"/>
      <c r="M31" s="107"/>
      <c r="O31" s="112"/>
      <c r="P31" s="107"/>
      <c r="Q31" s="106"/>
      <c r="R31" s="107"/>
      <c r="S31" s="114"/>
      <c r="T31" s="122"/>
      <c r="U31" s="106"/>
      <c r="V31" s="106"/>
      <c r="W31" s="107"/>
      <c r="X31" s="108"/>
      <c r="Y31" s="122"/>
      <c r="Z31" s="107"/>
      <c r="AA31" s="106"/>
      <c r="AB31" s="107"/>
      <c r="AC31" s="115"/>
      <c r="AD31" s="113"/>
      <c r="AE31" s="106"/>
      <c r="AF31" s="106"/>
      <c r="AG31" s="106"/>
      <c r="AH31" s="116"/>
      <c r="AI31" s="117">
        <f t="shared" si="1"/>
        <v>0</v>
      </c>
      <c r="AJ31" s="118" t="s">
        <v>16</v>
      </c>
    </row>
    <row r="32" spans="1:36" s="16" customFormat="1" ht="12.75" customHeight="1">
      <c r="A32" s="170">
        <v>21</v>
      </c>
      <c r="B32" s="184" t="s">
        <v>60</v>
      </c>
      <c r="C32" s="176"/>
      <c r="D32" s="104" t="s">
        <v>141</v>
      </c>
      <c r="E32" s="109"/>
      <c r="F32" s="106" t="s">
        <v>99</v>
      </c>
      <c r="G32" s="106" t="s">
        <v>99</v>
      </c>
      <c r="H32" s="106" t="s">
        <v>92</v>
      </c>
      <c r="I32" s="114" t="s">
        <v>94</v>
      </c>
      <c r="J32" s="138"/>
      <c r="K32" s="106"/>
      <c r="L32" s="106" t="s">
        <v>91</v>
      </c>
      <c r="M32" s="106" t="s">
        <v>90</v>
      </c>
      <c r="N32" s="115" t="s">
        <v>90</v>
      </c>
      <c r="O32" s="112"/>
      <c r="P32" s="107" t="s">
        <v>99</v>
      </c>
      <c r="Q32" s="106" t="s">
        <v>99</v>
      </c>
      <c r="R32" s="107" t="s">
        <v>94</v>
      </c>
      <c r="S32" s="108" t="s">
        <v>94</v>
      </c>
      <c r="T32" s="113" t="s">
        <v>91</v>
      </c>
      <c r="U32" s="107" t="s">
        <v>92</v>
      </c>
      <c r="V32" s="107"/>
      <c r="W32" s="106" t="s">
        <v>90</v>
      </c>
      <c r="X32" s="114" t="s">
        <v>90</v>
      </c>
      <c r="Y32" s="113" t="s">
        <v>91</v>
      </c>
      <c r="Z32" s="107" t="s">
        <v>91</v>
      </c>
      <c r="AA32" s="107" t="s">
        <v>92</v>
      </c>
      <c r="AB32" s="107" t="s">
        <v>92</v>
      </c>
      <c r="AC32" s="111" t="s">
        <v>94</v>
      </c>
      <c r="AD32" s="122"/>
      <c r="AE32" s="114"/>
      <c r="AF32" s="107"/>
      <c r="AG32" s="106"/>
      <c r="AH32" s="116"/>
      <c r="AI32" s="117">
        <f t="shared" si="1"/>
        <v>20</v>
      </c>
      <c r="AJ32" s="118" t="s">
        <v>21</v>
      </c>
    </row>
    <row r="33" spans="1:36" s="16" customFormat="1" ht="12.75" customHeight="1">
      <c r="A33" s="170">
        <v>22</v>
      </c>
      <c r="B33" s="184" t="s">
        <v>78</v>
      </c>
      <c r="C33" s="176"/>
      <c r="D33" s="104" t="s">
        <v>141</v>
      </c>
      <c r="E33" s="109"/>
      <c r="F33" s="106"/>
      <c r="G33" s="107"/>
      <c r="H33" s="106"/>
      <c r="I33" s="114"/>
      <c r="J33" s="113" t="s">
        <v>84</v>
      </c>
      <c r="K33" s="106" t="s">
        <v>85</v>
      </c>
      <c r="L33" s="106" t="s">
        <v>85</v>
      </c>
      <c r="M33" s="106" t="s">
        <v>93</v>
      </c>
      <c r="N33" s="111" t="s">
        <v>93</v>
      </c>
      <c r="O33" s="105" t="s">
        <v>95</v>
      </c>
      <c r="P33" s="120"/>
      <c r="Q33" s="120" t="s">
        <v>83</v>
      </c>
      <c r="R33" s="120" t="s">
        <v>83</v>
      </c>
      <c r="S33" s="125" t="s">
        <v>93</v>
      </c>
      <c r="T33" s="113" t="s">
        <v>83</v>
      </c>
      <c r="U33" s="106" t="s">
        <v>83</v>
      </c>
      <c r="V33" s="106" t="s">
        <v>84</v>
      </c>
      <c r="W33" s="107" t="s">
        <v>95</v>
      </c>
      <c r="X33" s="108" t="s">
        <v>95</v>
      </c>
      <c r="Y33" s="113"/>
      <c r="Z33" s="107"/>
      <c r="AA33" s="106" t="s">
        <v>85</v>
      </c>
      <c r="AB33" s="107" t="s">
        <v>84</v>
      </c>
      <c r="AC33" s="111" t="s">
        <v>84</v>
      </c>
      <c r="AD33" s="113" t="s">
        <v>95</v>
      </c>
      <c r="AE33" s="106" t="s">
        <v>85</v>
      </c>
      <c r="AF33" s="106" t="s">
        <v>93</v>
      </c>
      <c r="AG33" s="106"/>
      <c r="AH33" s="116"/>
      <c r="AI33" s="117">
        <f t="shared" si="1"/>
        <v>20</v>
      </c>
      <c r="AJ33" s="118" t="s">
        <v>72</v>
      </c>
    </row>
    <row r="34" spans="1:36" s="17" customFormat="1" ht="12.75" customHeight="1" thickBot="1">
      <c r="A34" s="249">
        <v>23</v>
      </c>
      <c r="B34" s="250" t="s">
        <v>169</v>
      </c>
      <c r="C34" s="251"/>
      <c r="D34" s="252" t="s">
        <v>141</v>
      </c>
      <c r="E34" s="253"/>
      <c r="F34" s="254" t="s">
        <v>102</v>
      </c>
      <c r="G34" s="254" t="s">
        <v>110</v>
      </c>
      <c r="H34" s="254" t="s">
        <v>98</v>
      </c>
      <c r="I34" s="255" t="s">
        <v>98</v>
      </c>
      <c r="J34" s="256"/>
      <c r="K34" s="254"/>
      <c r="L34" s="254"/>
      <c r="M34" s="254"/>
      <c r="N34" s="257"/>
      <c r="O34" s="258"/>
      <c r="P34" s="254"/>
      <c r="Q34" s="254"/>
      <c r="R34" s="254"/>
      <c r="S34" s="255"/>
      <c r="T34" s="259" t="s">
        <v>98</v>
      </c>
      <c r="U34" s="260"/>
      <c r="V34" s="254" t="s">
        <v>102</v>
      </c>
      <c r="W34" s="260"/>
      <c r="X34" s="261"/>
      <c r="Y34" s="256"/>
      <c r="Z34" s="254"/>
      <c r="AA34" s="254"/>
      <c r="AB34" s="254" t="s">
        <v>110</v>
      </c>
      <c r="AC34" s="262" t="s">
        <v>110</v>
      </c>
      <c r="AD34" s="256" t="s">
        <v>110</v>
      </c>
      <c r="AE34" s="254" t="s">
        <v>102</v>
      </c>
      <c r="AF34" s="254" t="s">
        <v>102</v>
      </c>
      <c r="AG34" s="260" t="s">
        <v>98</v>
      </c>
      <c r="AH34" s="263" t="s">
        <v>142</v>
      </c>
      <c r="AI34" s="264">
        <f t="shared" si="1"/>
        <v>12</v>
      </c>
      <c r="AJ34" s="265" t="s">
        <v>107</v>
      </c>
    </row>
    <row r="35" spans="1:36" s="18" customFormat="1" ht="12.75" customHeight="1" thickTop="1">
      <c r="A35" s="228">
        <v>24</v>
      </c>
      <c r="B35" s="229" t="s">
        <v>40</v>
      </c>
      <c r="C35" s="230"/>
      <c r="D35" s="231" t="s">
        <v>141</v>
      </c>
      <c r="E35" s="232"/>
      <c r="F35" s="234"/>
      <c r="G35" s="234"/>
      <c r="H35" s="234"/>
      <c r="I35" s="266"/>
      <c r="J35" s="242"/>
      <c r="K35" s="237" t="s">
        <v>91</v>
      </c>
      <c r="L35" s="237" t="s">
        <v>90</v>
      </c>
      <c r="M35" s="237"/>
      <c r="N35" s="244"/>
      <c r="O35" s="243"/>
      <c r="P35" s="237"/>
      <c r="Q35" s="237"/>
      <c r="R35" s="237"/>
      <c r="S35" s="241"/>
      <c r="T35" s="242"/>
      <c r="U35" s="237" t="s">
        <v>91</v>
      </c>
      <c r="V35" s="237" t="s">
        <v>90</v>
      </c>
      <c r="W35" s="237"/>
      <c r="X35" s="267"/>
      <c r="Y35" s="236"/>
      <c r="Z35" s="240"/>
      <c r="AA35" s="240"/>
      <c r="AB35" s="237"/>
      <c r="AC35" s="238"/>
      <c r="AD35" s="242"/>
      <c r="AE35" s="237"/>
      <c r="AF35" s="237"/>
      <c r="AG35" s="240"/>
      <c r="AH35" s="245"/>
      <c r="AI35" s="246">
        <f t="shared" si="1"/>
        <v>4</v>
      </c>
      <c r="AJ35" s="247" t="s">
        <v>5</v>
      </c>
    </row>
    <row r="36" spans="1:36" s="16" customFormat="1" ht="12.75" customHeight="1">
      <c r="A36" s="170">
        <v>25</v>
      </c>
      <c r="B36" s="184" t="s">
        <v>38</v>
      </c>
      <c r="C36" s="176"/>
      <c r="D36" s="104" t="s">
        <v>141</v>
      </c>
      <c r="E36" s="109"/>
      <c r="F36" s="106" t="s">
        <v>87</v>
      </c>
      <c r="G36" s="106" t="s">
        <v>88</v>
      </c>
      <c r="H36" s="106" t="s">
        <v>88</v>
      </c>
      <c r="I36" s="114" t="s">
        <v>97</v>
      </c>
      <c r="J36" s="113"/>
      <c r="K36" s="106"/>
      <c r="L36" s="106"/>
      <c r="M36" s="106"/>
      <c r="N36" s="111"/>
      <c r="O36" s="112"/>
      <c r="P36" s="106"/>
      <c r="Q36" s="106"/>
      <c r="R36" s="107"/>
      <c r="S36" s="108"/>
      <c r="T36" s="122"/>
      <c r="U36" s="107" t="s">
        <v>96</v>
      </c>
      <c r="V36" s="106"/>
      <c r="W36" s="106" t="s">
        <v>84</v>
      </c>
      <c r="X36" s="114" t="s">
        <v>84</v>
      </c>
      <c r="Y36" s="122" t="s">
        <v>97</v>
      </c>
      <c r="Z36" s="107" t="s">
        <v>89</v>
      </c>
      <c r="AA36" s="107" t="s">
        <v>84</v>
      </c>
      <c r="AB36" s="107" t="s">
        <v>96</v>
      </c>
      <c r="AC36" s="111" t="s">
        <v>88</v>
      </c>
      <c r="AD36" s="113" t="s">
        <v>87</v>
      </c>
      <c r="AE36" s="106" t="s">
        <v>87</v>
      </c>
      <c r="AF36" s="107" t="s">
        <v>89</v>
      </c>
      <c r="AG36" s="106" t="s">
        <v>89</v>
      </c>
      <c r="AH36" s="116"/>
      <c r="AI36" s="117">
        <f t="shared" si="1"/>
        <v>16</v>
      </c>
      <c r="AJ36" s="118" t="s">
        <v>6</v>
      </c>
    </row>
    <row r="37" spans="1:36" s="16" customFormat="1" ht="12.75" customHeight="1">
      <c r="A37" s="171">
        <v>26</v>
      </c>
      <c r="B37" s="188" t="s">
        <v>39</v>
      </c>
      <c r="C37" s="176"/>
      <c r="D37" s="104" t="s">
        <v>141</v>
      </c>
      <c r="E37" s="134"/>
      <c r="F37" s="136"/>
      <c r="G37" s="136"/>
      <c r="H37" s="136"/>
      <c r="I37" s="139"/>
      <c r="J37" s="122"/>
      <c r="K37" s="107"/>
      <c r="L37" s="107" t="s">
        <v>92</v>
      </c>
      <c r="M37" s="108" t="s">
        <v>98</v>
      </c>
      <c r="N37" s="140"/>
      <c r="O37" s="112"/>
      <c r="P37" s="106"/>
      <c r="Q37" s="106"/>
      <c r="R37" s="107"/>
      <c r="S37" s="108"/>
      <c r="T37" s="122" t="s">
        <v>94</v>
      </c>
      <c r="U37" s="107"/>
      <c r="V37" s="106"/>
      <c r="W37" s="106"/>
      <c r="X37" s="114"/>
      <c r="Y37" s="122"/>
      <c r="Z37" s="107"/>
      <c r="AA37" s="110" t="s">
        <v>99</v>
      </c>
      <c r="AB37" s="120" t="s">
        <v>94</v>
      </c>
      <c r="AC37" s="141" t="s">
        <v>98</v>
      </c>
      <c r="AD37" s="113" t="s">
        <v>99</v>
      </c>
      <c r="AE37" s="106" t="s">
        <v>92</v>
      </c>
      <c r="AF37" s="108"/>
      <c r="AG37" s="107"/>
      <c r="AH37" s="116"/>
      <c r="AI37" s="117">
        <f t="shared" si="1"/>
        <v>8</v>
      </c>
      <c r="AJ37" s="118" t="s">
        <v>66</v>
      </c>
    </row>
    <row r="38" spans="1:36" s="16" customFormat="1" ht="12.75" customHeight="1">
      <c r="A38" s="171"/>
      <c r="B38" s="188"/>
      <c r="C38" s="176"/>
      <c r="D38" s="104" t="s">
        <v>141</v>
      </c>
      <c r="E38" s="134"/>
      <c r="F38" s="136"/>
      <c r="G38" s="136"/>
      <c r="H38" s="136"/>
      <c r="I38" s="139"/>
      <c r="J38" s="113"/>
      <c r="K38" s="106"/>
      <c r="L38" s="106"/>
      <c r="M38" s="106"/>
      <c r="N38" s="142" t="s">
        <v>96</v>
      </c>
      <c r="O38" s="112"/>
      <c r="P38" s="106"/>
      <c r="Q38" s="106"/>
      <c r="R38" s="106"/>
      <c r="S38" s="108"/>
      <c r="T38" s="122"/>
      <c r="U38" s="107" t="s">
        <v>81</v>
      </c>
      <c r="V38" s="120"/>
      <c r="W38" s="120"/>
      <c r="X38" s="114"/>
      <c r="Y38" s="122" t="s">
        <v>99</v>
      </c>
      <c r="Z38" s="107" t="s">
        <v>82</v>
      </c>
      <c r="AA38" s="107"/>
      <c r="AB38" s="107"/>
      <c r="AC38" s="111"/>
      <c r="AD38" s="113"/>
      <c r="AE38" s="107"/>
      <c r="AF38" s="143"/>
      <c r="AG38" s="144" t="s">
        <v>110</v>
      </c>
      <c r="AH38" s="116"/>
      <c r="AI38" s="117">
        <f t="shared" si="1"/>
        <v>5</v>
      </c>
      <c r="AJ38" s="118" t="s">
        <v>19</v>
      </c>
    </row>
    <row r="39" spans="1:36" s="16" customFormat="1" ht="12.75" customHeight="1" thickBot="1">
      <c r="A39" s="170">
        <v>27</v>
      </c>
      <c r="B39" s="187" t="s">
        <v>41</v>
      </c>
      <c r="C39" s="176"/>
      <c r="D39" s="104" t="s">
        <v>141</v>
      </c>
      <c r="E39" s="134"/>
      <c r="F39" s="136"/>
      <c r="G39" s="136"/>
      <c r="H39" s="136"/>
      <c r="I39" s="139"/>
      <c r="J39" s="113" t="s">
        <v>86</v>
      </c>
      <c r="K39" s="106" t="s">
        <v>86</v>
      </c>
      <c r="L39" s="106" t="s">
        <v>82</v>
      </c>
      <c r="M39" s="114" t="s">
        <v>83</v>
      </c>
      <c r="N39" s="111" t="s">
        <v>85</v>
      </c>
      <c r="O39" s="112" t="s">
        <v>83</v>
      </c>
      <c r="P39" s="106" t="s">
        <v>83</v>
      </c>
      <c r="Q39" s="106"/>
      <c r="R39" s="106"/>
      <c r="S39" s="108"/>
      <c r="T39" s="122"/>
      <c r="U39" s="107"/>
      <c r="V39" s="106"/>
      <c r="W39" s="106"/>
      <c r="X39" s="114"/>
      <c r="Y39" s="122" t="s">
        <v>82</v>
      </c>
      <c r="Z39" s="107" t="s">
        <v>86</v>
      </c>
      <c r="AA39" s="107"/>
      <c r="AB39" s="106" t="s">
        <v>85</v>
      </c>
      <c r="AC39" s="111" t="s">
        <v>85</v>
      </c>
      <c r="AD39" s="113"/>
      <c r="AE39" s="106"/>
      <c r="AF39" s="114"/>
      <c r="AG39" s="106"/>
      <c r="AH39" s="116"/>
      <c r="AI39" s="117">
        <f t="shared" si="1"/>
        <v>11</v>
      </c>
      <c r="AJ39" s="118" t="s">
        <v>18</v>
      </c>
    </row>
    <row r="40" spans="1:36" s="19" customFormat="1" ht="12.75" customHeight="1" thickTop="1">
      <c r="A40" s="170">
        <v>28</v>
      </c>
      <c r="B40" s="184" t="s">
        <v>144</v>
      </c>
      <c r="C40" s="176"/>
      <c r="D40" s="104" t="s">
        <v>141</v>
      </c>
      <c r="E40" s="109"/>
      <c r="F40" s="106"/>
      <c r="G40" s="120"/>
      <c r="H40" s="120"/>
      <c r="I40" s="114"/>
      <c r="J40" s="113"/>
      <c r="K40" s="106"/>
      <c r="L40" s="145"/>
      <c r="M40" s="106"/>
      <c r="N40" s="111"/>
      <c r="O40" s="112"/>
      <c r="P40" s="107"/>
      <c r="Q40" s="107"/>
      <c r="R40" s="106"/>
      <c r="S40" s="108"/>
      <c r="T40" s="122" t="s">
        <v>81</v>
      </c>
      <c r="U40" s="106"/>
      <c r="V40" s="106" t="s">
        <v>95</v>
      </c>
      <c r="W40" s="106" t="s">
        <v>102</v>
      </c>
      <c r="X40" s="114" t="s">
        <v>93</v>
      </c>
      <c r="Y40" s="122"/>
      <c r="Z40" s="107"/>
      <c r="AA40" s="107"/>
      <c r="AB40" s="106"/>
      <c r="AC40" s="111"/>
      <c r="AD40" s="113" t="s">
        <v>102</v>
      </c>
      <c r="AE40" s="106" t="s">
        <v>95</v>
      </c>
      <c r="AF40" s="106" t="s">
        <v>81</v>
      </c>
      <c r="AG40" s="106" t="s">
        <v>93</v>
      </c>
      <c r="AH40" s="116" t="s">
        <v>142</v>
      </c>
      <c r="AI40" s="117">
        <f t="shared" si="1"/>
        <v>8</v>
      </c>
      <c r="AJ40" s="118" t="s">
        <v>67</v>
      </c>
    </row>
    <row r="41" spans="1:36" s="16" customFormat="1" ht="12.75" customHeight="1">
      <c r="A41" s="170">
        <v>29</v>
      </c>
      <c r="B41" s="189" t="s">
        <v>42</v>
      </c>
      <c r="C41" s="176"/>
      <c r="D41" s="104" t="s">
        <v>141</v>
      </c>
      <c r="E41" s="109"/>
      <c r="F41" s="107"/>
      <c r="G41" s="107"/>
      <c r="H41" s="106"/>
      <c r="I41" s="114"/>
      <c r="J41" s="113" t="s">
        <v>110</v>
      </c>
      <c r="K41" s="106"/>
      <c r="L41" s="107"/>
      <c r="M41" s="106"/>
      <c r="N41" s="111"/>
      <c r="O41" s="112"/>
      <c r="P41" s="107"/>
      <c r="Q41" s="107"/>
      <c r="R41" s="106"/>
      <c r="S41" s="114"/>
      <c r="T41" s="122"/>
      <c r="U41" s="107"/>
      <c r="V41" s="106"/>
      <c r="W41" s="106"/>
      <c r="X41" s="114"/>
      <c r="Y41" s="122"/>
      <c r="Z41" s="107" t="s">
        <v>110</v>
      </c>
      <c r="AA41" s="107"/>
      <c r="AB41" s="107"/>
      <c r="AC41" s="111"/>
      <c r="AD41" s="113"/>
      <c r="AE41" s="106"/>
      <c r="AF41" s="107"/>
      <c r="AG41" s="107"/>
      <c r="AH41" s="116" t="s">
        <v>142</v>
      </c>
      <c r="AI41" s="117">
        <f t="shared" si="1"/>
        <v>2</v>
      </c>
      <c r="AJ41" s="118" t="s">
        <v>68</v>
      </c>
    </row>
    <row r="42" spans="1:36" s="17" customFormat="1" ht="12.75" customHeight="1" thickBot="1">
      <c r="A42" s="210">
        <v>30</v>
      </c>
      <c r="B42" s="211" t="s">
        <v>43</v>
      </c>
      <c r="C42" s="212"/>
      <c r="D42" s="213" t="s">
        <v>141</v>
      </c>
      <c r="E42" s="268"/>
      <c r="F42" s="215" t="s">
        <v>94</v>
      </c>
      <c r="G42" s="215" t="s">
        <v>102</v>
      </c>
      <c r="H42" s="217" t="s">
        <v>90</v>
      </c>
      <c r="I42" s="221" t="s">
        <v>93</v>
      </c>
      <c r="J42" s="214"/>
      <c r="K42" s="217"/>
      <c r="L42" s="269"/>
      <c r="M42" s="269"/>
      <c r="N42" s="270"/>
      <c r="O42" s="248"/>
      <c r="P42" s="217"/>
      <c r="Q42" s="217"/>
      <c r="R42" s="215"/>
      <c r="S42" s="221"/>
      <c r="T42" s="214"/>
      <c r="U42" s="217"/>
      <c r="V42" s="215"/>
      <c r="W42" s="215"/>
      <c r="X42" s="221"/>
      <c r="Y42" s="214"/>
      <c r="Z42" s="215"/>
      <c r="AA42" s="217" t="s">
        <v>97</v>
      </c>
      <c r="AB42" s="217" t="s">
        <v>98</v>
      </c>
      <c r="AC42" s="222" t="s">
        <v>92</v>
      </c>
      <c r="AD42" s="220"/>
      <c r="AE42" s="217"/>
      <c r="AF42" s="215" t="s">
        <v>91</v>
      </c>
      <c r="AG42" s="215" t="s">
        <v>95</v>
      </c>
      <c r="AH42" s="223" t="s">
        <v>142</v>
      </c>
      <c r="AI42" s="224">
        <f>COUNTA(F42:AH42)</f>
        <v>10</v>
      </c>
      <c r="AJ42" s="225" t="s">
        <v>115</v>
      </c>
    </row>
    <row r="43" spans="1:36" s="18" customFormat="1" ht="12.75" customHeight="1" thickTop="1">
      <c r="A43" s="228">
        <v>31</v>
      </c>
      <c r="B43" s="275" t="s">
        <v>105</v>
      </c>
      <c r="C43" s="230"/>
      <c r="D43" s="231" t="s">
        <v>141</v>
      </c>
      <c r="E43" s="232"/>
      <c r="F43" s="234"/>
      <c r="G43" s="234"/>
      <c r="H43" s="234"/>
      <c r="I43" s="266"/>
      <c r="J43" s="242"/>
      <c r="K43" s="237"/>
      <c r="L43" s="237"/>
      <c r="M43" s="237"/>
      <c r="N43" s="238"/>
      <c r="O43" s="243"/>
      <c r="P43" s="240"/>
      <c r="Q43" s="240" t="s">
        <v>92</v>
      </c>
      <c r="R43" s="237"/>
      <c r="S43" s="238" t="s">
        <v>81</v>
      </c>
      <c r="T43" s="236" t="s">
        <v>82</v>
      </c>
      <c r="U43" s="237" t="s">
        <v>110</v>
      </c>
      <c r="V43" s="240" t="s">
        <v>94</v>
      </c>
      <c r="W43" s="240" t="s">
        <v>92</v>
      </c>
      <c r="X43" s="241" t="s">
        <v>92</v>
      </c>
      <c r="Y43" s="276"/>
      <c r="Z43" s="237" t="s">
        <v>93</v>
      </c>
      <c r="AA43" s="240" t="s">
        <v>93</v>
      </c>
      <c r="AB43" s="240" t="s">
        <v>81</v>
      </c>
      <c r="AC43" s="244" t="s">
        <v>82</v>
      </c>
      <c r="AD43" s="277" t="s">
        <v>93</v>
      </c>
      <c r="AE43" s="237" t="s">
        <v>110</v>
      </c>
      <c r="AF43" s="239" t="s">
        <v>94</v>
      </c>
      <c r="AG43" s="237" t="s">
        <v>94</v>
      </c>
      <c r="AH43" s="245"/>
      <c r="AI43" s="246">
        <f t="shared" si="1"/>
        <v>15</v>
      </c>
      <c r="AJ43" s="247" t="s">
        <v>2</v>
      </c>
    </row>
    <row r="44" spans="1:36" s="16" customFormat="1" ht="12.75" customHeight="1">
      <c r="A44" s="170">
        <v>32</v>
      </c>
      <c r="B44" s="184" t="s">
        <v>101</v>
      </c>
      <c r="C44" s="176"/>
      <c r="D44" s="104" t="s">
        <v>141</v>
      </c>
      <c r="E44" s="113"/>
      <c r="F44" s="106"/>
      <c r="G44" s="106"/>
      <c r="H44" s="106"/>
      <c r="I44" s="114"/>
      <c r="J44" s="113" t="s">
        <v>99</v>
      </c>
      <c r="K44" s="106"/>
      <c r="L44" s="106" t="s">
        <v>95</v>
      </c>
      <c r="M44" s="106" t="s">
        <v>102</v>
      </c>
      <c r="N44" s="111" t="s">
        <v>102</v>
      </c>
      <c r="O44" s="112" t="s">
        <v>91</v>
      </c>
      <c r="P44" s="106" t="s">
        <v>91</v>
      </c>
      <c r="Q44" s="107"/>
      <c r="R44" s="107" t="s">
        <v>95</v>
      </c>
      <c r="S44" s="115" t="s">
        <v>95</v>
      </c>
      <c r="T44" s="122"/>
      <c r="U44" s="106"/>
      <c r="V44" s="106" t="s">
        <v>98</v>
      </c>
      <c r="W44" s="107"/>
      <c r="X44" s="114" t="s">
        <v>102</v>
      </c>
      <c r="Y44" s="122"/>
      <c r="Z44" s="107"/>
      <c r="AA44" s="107"/>
      <c r="AB44" s="107"/>
      <c r="AC44" s="115"/>
      <c r="AD44" s="146"/>
      <c r="AE44" s="107" t="s">
        <v>99</v>
      </c>
      <c r="AF44" s="121" t="s">
        <v>98</v>
      </c>
      <c r="AG44" s="106" t="s">
        <v>91</v>
      </c>
      <c r="AH44" s="116" t="s">
        <v>142</v>
      </c>
      <c r="AI44" s="117">
        <f t="shared" si="1"/>
        <v>13</v>
      </c>
      <c r="AJ44" s="118" t="s">
        <v>3</v>
      </c>
    </row>
    <row r="45" spans="1:36" s="16" customFormat="1" ht="12.75" customHeight="1">
      <c r="A45" s="170">
        <v>33</v>
      </c>
      <c r="B45" s="184" t="s">
        <v>106</v>
      </c>
      <c r="C45" s="178"/>
      <c r="D45" s="104" t="s">
        <v>141</v>
      </c>
      <c r="E45" s="122"/>
      <c r="F45" s="107"/>
      <c r="G45" s="107"/>
      <c r="H45" s="107"/>
      <c r="I45" s="108"/>
      <c r="J45" s="122"/>
      <c r="K45" s="107"/>
      <c r="L45" s="107"/>
      <c r="M45" s="107" t="s">
        <v>87</v>
      </c>
      <c r="N45" s="115" t="s">
        <v>88</v>
      </c>
      <c r="O45" s="121"/>
      <c r="P45" s="107"/>
      <c r="Q45" s="107"/>
      <c r="R45" s="107"/>
      <c r="S45" s="115"/>
      <c r="T45" s="122"/>
      <c r="U45" s="107"/>
      <c r="V45" s="107"/>
      <c r="W45" s="107"/>
      <c r="X45" s="108"/>
      <c r="Y45" s="124"/>
      <c r="Z45" s="110"/>
      <c r="AA45" s="110"/>
      <c r="AB45" s="107" t="s">
        <v>88</v>
      </c>
      <c r="AC45" s="115" t="s">
        <v>90</v>
      </c>
      <c r="AD45" s="122" t="s">
        <v>90</v>
      </c>
      <c r="AE45" s="107" t="s">
        <v>90</v>
      </c>
      <c r="AF45" s="121"/>
      <c r="AG45" s="107" t="s">
        <v>87</v>
      </c>
      <c r="AH45" s="116" t="s">
        <v>142</v>
      </c>
      <c r="AI45" s="117">
        <f t="shared" si="1"/>
        <v>7</v>
      </c>
      <c r="AJ45" s="118" t="s">
        <v>4</v>
      </c>
    </row>
    <row r="46" spans="1:36" s="23" customFormat="1" ht="12.75" customHeight="1">
      <c r="A46" s="170">
        <v>34</v>
      </c>
      <c r="B46" s="184" t="s">
        <v>44</v>
      </c>
      <c r="C46" s="179"/>
      <c r="D46" s="104" t="s">
        <v>141</v>
      </c>
      <c r="E46" s="124"/>
      <c r="F46" s="107" t="s">
        <v>89</v>
      </c>
      <c r="G46" s="107" t="s">
        <v>83</v>
      </c>
      <c r="H46" s="107"/>
      <c r="I46" s="108" t="s">
        <v>96</v>
      </c>
      <c r="J46" s="124"/>
      <c r="K46" s="107"/>
      <c r="L46" s="107"/>
      <c r="M46" s="106"/>
      <c r="N46" s="115"/>
      <c r="O46" s="123" t="s">
        <v>97</v>
      </c>
      <c r="P46" s="110" t="s">
        <v>84</v>
      </c>
      <c r="Q46" s="110"/>
      <c r="R46" s="120"/>
      <c r="S46" s="140"/>
      <c r="T46" s="122"/>
      <c r="U46" s="107"/>
      <c r="V46" s="107"/>
      <c r="W46" s="107"/>
      <c r="X46" s="108"/>
      <c r="Y46" s="122" t="s">
        <v>89</v>
      </c>
      <c r="Z46" s="107"/>
      <c r="AA46" s="107" t="s">
        <v>86</v>
      </c>
      <c r="AB46" s="107" t="s">
        <v>83</v>
      </c>
      <c r="AC46" s="115" t="s">
        <v>96</v>
      </c>
      <c r="AD46" s="113" t="s">
        <v>84</v>
      </c>
      <c r="AE46" s="107"/>
      <c r="AF46" s="121" t="s">
        <v>97</v>
      </c>
      <c r="AG46" s="107" t="s">
        <v>86</v>
      </c>
      <c r="AH46" s="116" t="s">
        <v>142</v>
      </c>
      <c r="AI46" s="117">
        <f>COUNTA(F46:AG46)</f>
        <v>12</v>
      </c>
      <c r="AJ46" s="118" t="s">
        <v>143</v>
      </c>
    </row>
    <row r="47" spans="1:36" s="24" customFormat="1" ht="12.75" customHeight="1">
      <c r="A47" s="170">
        <v>35</v>
      </c>
      <c r="B47" s="184" t="s">
        <v>163</v>
      </c>
      <c r="C47" s="179"/>
      <c r="D47" s="104"/>
      <c r="E47" s="124"/>
      <c r="F47" s="107"/>
      <c r="G47" s="107"/>
      <c r="H47" s="107"/>
      <c r="I47" s="108"/>
      <c r="J47" s="124" t="s">
        <v>85</v>
      </c>
      <c r="K47" s="107"/>
      <c r="L47" s="107"/>
      <c r="M47" s="114"/>
      <c r="N47" s="115"/>
      <c r="O47" s="121"/>
      <c r="P47" s="107"/>
      <c r="Q47" s="107"/>
      <c r="R47" s="106"/>
      <c r="S47" s="115"/>
      <c r="T47" s="122"/>
      <c r="U47" s="107"/>
      <c r="V47" s="107"/>
      <c r="W47" s="107"/>
      <c r="X47" s="108"/>
      <c r="Y47" s="122" t="s">
        <v>85</v>
      </c>
      <c r="Z47" s="107"/>
      <c r="AA47" s="107"/>
      <c r="AB47" s="107"/>
      <c r="AC47" s="115"/>
      <c r="AD47" s="113"/>
      <c r="AE47" s="107"/>
      <c r="AF47" s="121"/>
      <c r="AG47" s="23"/>
      <c r="AH47" s="147"/>
      <c r="AI47" s="117">
        <f t="shared" si="1"/>
        <v>2</v>
      </c>
      <c r="AJ47" s="118" t="s">
        <v>164</v>
      </c>
    </row>
    <row r="48" spans="1:36" s="24" customFormat="1" ht="12.75" customHeight="1" thickBot="1">
      <c r="A48" s="170">
        <v>36</v>
      </c>
      <c r="B48" s="187" t="s">
        <v>168</v>
      </c>
      <c r="C48" s="179"/>
      <c r="D48" s="104" t="s">
        <v>141</v>
      </c>
      <c r="E48" s="148"/>
      <c r="F48" s="135"/>
      <c r="G48" s="136"/>
      <c r="H48" s="135"/>
      <c r="I48" s="137"/>
      <c r="J48" s="122" t="s">
        <v>102</v>
      </c>
      <c r="K48" s="107" t="s">
        <v>82</v>
      </c>
      <c r="L48" s="107" t="s">
        <v>110</v>
      </c>
      <c r="M48" s="108" t="s">
        <v>81</v>
      </c>
      <c r="N48" s="115" t="s">
        <v>94</v>
      </c>
      <c r="O48" s="121" t="s">
        <v>81</v>
      </c>
      <c r="P48" s="107" t="s">
        <v>95</v>
      </c>
      <c r="Q48" s="107" t="s">
        <v>110</v>
      </c>
      <c r="R48" s="107"/>
      <c r="S48" s="115" t="s">
        <v>90</v>
      </c>
      <c r="T48" s="122"/>
      <c r="U48" s="107" t="s">
        <v>82</v>
      </c>
      <c r="V48" s="107"/>
      <c r="W48" s="107" t="s">
        <v>93</v>
      </c>
      <c r="X48" s="114" t="s">
        <v>91</v>
      </c>
      <c r="Y48" s="122"/>
      <c r="Z48" s="107"/>
      <c r="AA48" s="107"/>
      <c r="AB48" s="107"/>
      <c r="AC48" s="115"/>
      <c r="AD48" s="122"/>
      <c r="AE48" s="107"/>
      <c r="AF48" s="107"/>
      <c r="AG48" s="107"/>
      <c r="AH48" s="149"/>
      <c r="AI48" s="117">
        <f t="shared" si="1"/>
        <v>12</v>
      </c>
      <c r="AJ48" s="118" t="s">
        <v>119</v>
      </c>
    </row>
    <row r="49" spans="1:36" s="25" customFormat="1" ht="12.75" customHeight="1" thickTop="1">
      <c r="A49" s="170">
        <v>37</v>
      </c>
      <c r="B49" s="189" t="s">
        <v>45</v>
      </c>
      <c r="C49" s="179"/>
      <c r="D49" s="104" t="s">
        <v>141</v>
      </c>
      <c r="E49" s="124"/>
      <c r="F49" s="107" t="s">
        <v>83</v>
      </c>
      <c r="G49" s="107" t="s">
        <v>86</v>
      </c>
      <c r="H49" s="107" t="s">
        <v>97</v>
      </c>
      <c r="I49" s="108" t="s">
        <v>84</v>
      </c>
      <c r="J49" s="122"/>
      <c r="K49" s="107"/>
      <c r="L49" s="107"/>
      <c r="M49" s="108"/>
      <c r="N49" s="115"/>
      <c r="O49" s="121"/>
      <c r="P49" s="107"/>
      <c r="Q49" s="107"/>
      <c r="R49" s="107"/>
      <c r="S49" s="115"/>
      <c r="T49" s="122"/>
      <c r="U49" s="107"/>
      <c r="V49" s="107" t="s">
        <v>87</v>
      </c>
      <c r="W49" s="107" t="s">
        <v>88</v>
      </c>
      <c r="X49" s="108" t="s">
        <v>96</v>
      </c>
      <c r="Y49" s="122"/>
      <c r="Z49" s="107"/>
      <c r="AA49" s="107"/>
      <c r="AB49" s="107"/>
      <c r="AC49" s="115"/>
      <c r="AD49" s="122" t="s">
        <v>97</v>
      </c>
      <c r="AE49" s="107" t="s">
        <v>89</v>
      </c>
      <c r="AF49" s="108" t="s">
        <v>85</v>
      </c>
      <c r="AG49" s="107" t="s">
        <v>96</v>
      </c>
      <c r="AH49" s="147" t="s">
        <v>142</v>
      </c>
      <c r="AI49" s="117">
        <f t="shared" si="1"/>
        <v>11</v>
      </c>
      <c r="AJ49" s="118" t="s">
        <v>120</v>
      </c>
    </row>
    <row r="50" spans="1:36" s="23" customFormat="1" ht="12.75" customHeight="1">
      <c r="A50" s="171">
        <v>38</v>
      </c>
      <c r="B50" s="186" t="s">
        <v>46</v>
      </c>
      <c r="C50" s="179"/>
      <c r="D50" s="104" t="s">
        <v>141</v>
      </c>
      <c r="E50" s="124"/>
      <c r="F50" s="107"/>
      <c r="G50" s="107"/>
      <c r="H50" s="107"/>
      <c r="I50" s="108" t="s">
        <v>92</v>
      </c>
      <c r="J50" s="122"/>
      <c r="K50" s="107"/>
      <c r="L50" s="107"/>
      <c r="M50" s="107"/>
      <c r="N50" s="115"/>
      <c r="O50" s="121"/>
      <c r="P50" s="107"/>
      <c r="Q50" s="107"/>
      <c r="R50" s="107"/>
      <c r="S50" s="115"/>
      <c r="T50" s="122"/>
      <c r="U50" s="107"/>
      <c r="V50" s="107"/>
      <c r="W50" s="107"/>
      <c r="X50" s="108"/>
      <c r="Y50" s="122"/>
      <c r="Z50" s="107"/>
      <c r="AA50" s="107"/>
      <c r="AB50" s="107"/>
      <c r="AC50" s="115"/>
      <c r="AD50" s="122"/>
      <c r="AE50" s="107"/>
      <c r="AF50" s="121"/>
      <c r="AG50" s="107"/>
      <c r="AH50" s="147" t="s">
        <v>142</v>
      </c>
      <c r="AI50" s="117">
        <f t="shared" si="1"/>
        <v>1</v>
      </c>
      <c r="AJ50" s="118" t="s">
        <v>121</v>
      </c>
    </row>
    <row r="51" spans="1:36" s="26" customFormat="1" ht="12.75" customHeight="1">
      <c r="A51" s="171"/>
      <c r="B51" s="186"/>
      <c r="C51" s="178"/>
      <c r="D51" s="104" t="s">
        <v>141</v>
      </c>
      <c r="E51" s="124"/>
      <c r="F51" s="107"/>
      <c r="G51" s="107" t="s">
        <v>85</v>
      </c>
      <c r="H51" s="107"/>
      <c r="I51" s="108"/>
      <c r="J51" s="122"/>
      <c r="K51" s="107"/>
      <c r="L51" s="106"/>
      <c r="M51" s="107"/>
      <c r="N51" s="115"/>
      <c r="O51" s="121"/>
      <c r="P51" s="107"/>
      <c r="Q51" s="107"/>
      <c r="R51" s="107"/>
      <c r="S51" s="115"/>
      <c r="T51" s="122"/>
      <c r="U51" s="107"/>
      <c r="V51" s="107"/>
      <c r="W51" s="107"/>
      <c r="X51" s="108"/>
      <c r="Y51" s="122"/>
      <c r="Z51" s="107"/>
      <c r="AA51" s="107"/>
      <c r="AB51" s="107" t="s">
        <v>89</v>
      </c>
      <c r="AC51" s="115" t="s">
        <v>83</v>
      </c>
      <c r="AD51" s="122" t="s">
        <v>88</v>
      </c>
      <c r="AE51" s="107" t="s">
        <v>84</v>
      </c>
      <c r="AF51" s="121" t="s">
        <v>86</v>
      </c>
      <c r="AG51" s="107"/>
      <c r="AH51" s="149"/>
      <c r="AI51" s="117">
        <f t="shared" si="1"/>
        <v>6</v>
      </c>
      <c r="AJ51" s="118" t="s">
        <v>19</v>
      </c>
    </row>
    <row r="52" spans="1:36" s="26" customFormat="1" ht="12.75" customHeight="1">
      <c r="A52" s="171">
        <v>39</v>
      </c>
      <c r="B52" s="186" t="s">
        <v>47</v>
      </c>
      <c r="C52" s="178"/>
      <c r="D52" s="104" t="s">
        <v>141</v>
      </c>
      <c r="E52" s="124"/>
      <c r="F52" s="107"/>
      <c r="G52" s="107"/>
      <c r="H52" s="107"/>
      <c r="I52" s="108"/>
      <c r="J52" s="122"/>
      <c r="K52" s="107"/>
      <c r="L52" s="107"/>
      <c r="M52" s="107" t="s">
        <v>99</v>
      </c>
      <c r="N52" s="115" t="s">
        <v>98</v>
      </c>
      <c r="O52" s="121"/>
      <c r="P52" s="107"/>
      <c r="Q52" s="107"/>
      <c r="R52" s="107"/>
      <c r="S52" s="115"/>
      <c r="T52" s="122"/>
      <c r="U52" s="107"/>
      <c r="V52" s="107"/>
      <c r="W52" s="107"/>
      <c r="X52" s="108"/>
      <c r="Y52" s="122"/>
      <c r="Z52" s="107" t="s">
        <v>99</v>
      </c>
      <c r="AA52" s="107" t="s">
        <v>98</v>
      </c>
      <c r="AB52" s="107"/>
      <c r="AC52" s="115"/>
      <c r="AD52" s="122"/>
      <c r="AE52" s="107"/>
      <c r="AF52" s="121"/>
      <c r="AG52" s="107"/>
      <c r="AH52" s="149"/>
      <c r="AI52" s="117">
        <f t="shared" si="1"/>
        <v>4</v>
      </c>
      <c r="AJ52" s="118" t="s">
        <v>122</v>
      </c>
    </row>
    <row r="53" spans="1:36" s="27" customFormat="1" ht="12.75" customHeight="1" thickBot="1">
      <c r="A53" s="278"/>
      <c r="B53" s="279"/>
      <c r="C53" s="280"/>
      <c r="D53" s="213" t="s">
        <v>141</v>
      </c>
      <c r="E53" s="281"/>
      <c r="F53" s="217"/>
      <c r="G53" s="217"/>
      <c r="H53" s="217"/>
      <c r="I53" s="216"/>
      <c r="J53" s="220"/>
      <c r="K53" s="217"/>
      <c r="L53" s="217"/>
      <c r="M53" s="217"/>
      <c r="N53" s="218"/>
      <c r="O53" s="219"/>
      <c r="P53" s="217"/>
      <c r="Q53" s="217"/>
      <c r="R53" s="217"/>
      <c r="S53" s="218"/>
      <c r="T53" s="220"/>
      <c r="U53" s="217"/>
      <c r="V53" s="217"/>
      <c r="W53" s="217"/>
      <c r="X53" s="216"/>
      <c r="Y53" s="220" t="s">
        <v>87</v>
      </c>
      <c r="Z53" s="217"/>
      <c r="AA53" s="217"/>
      <c r="AB53" s="217"/>
      <c r="AC53" s="218"/>
      <c r="AD53" s="220"/>
      <c r="AE53" s="217"/>
      <c r="AF53" s="219"/>
      <c r="AG53" s="217"/>
      <c r="AH53" s="282" t="s">
        <v>142</v>
      </c>
      <c r="AI53" s="224">
        <f t="shared" si="1"/>
        <v>1</v>
      </c>
      <c r="AJ53" s="225" t="s">
        <v>116</v>
      </c>
    </row>
    <row r="54" spans="1:36" s="27" customFormat="1" ht="12.75" customHeight="1" thickTop="1">
      <c r="A54" s="191">
        <v>40</v>
      </c>
      <c r="B54" s="192" t="s">
        <v>56</v>
      </c>
      <c r="C54" s="271"/>
      <c r="D54" s="193" t="s">
        <v>141</v>
      </c>
      <c r="E54" s="272"/>
      <c r="F54" s="195"/>
      <c r="G54" s="195"/>
      <c r="H54" s="195"/>
      <c r="I54" s="197"/>
      <c r="J54" s="198" t="s">
        <v>97</v>
      </c>
      <c r="K54" s="202" t="s">
        <v>98</v>
      </c>
      <c r="L54" s="202" t="s">
        <v>84</v>
      </c>
      <c r="M54" s="203" t="s">
        <v>96</v>
      </c>
      <c r="N54" s="206" t="s">
        <v>99</v>
      </c>
      <c r="O54" s="201" t="s">
        <v>85</v>
      </c>
      <c r="P54" s="202" t="s">
        <v>97</v>
      </c>
      <c r="Q54" s="202" t="s">
        <v>89</v>
      </c>
      <c r="R54" s="202" t="s">
        <v>86</v>
      </c>
      <c r="S54" s="206" t="s">
        <v>87</v>
      </c>
      <c r="T54" s="198" t="s">
        <v>96</v>
      </c>
      <c r="U54" s="202" t="s">
        <v>98</v>
      </c>
      <c r="V54" s="202" t="s">
        <v>99</v>
      </c>
      <c r="W54" s="202"/>
      <c r="X54" s="203" t="s">
        <v>83</v>
      </c>
      <c r="Y54" s="198"/>
      <c r="Z54" s="202"/>
      <c r="AA54" s="202"/>
      <c r="AB54" s="203"/>
      <c r="AC54" s="206"/>
      <c r="AD54" s="273"/>
      <c r="AE54" s="202"/>
      <c r="AF54" s="202"/>
      <c r="AG54" s="201"/>
      <c r="AH54" s="274"/>
      <c r="AI54" s="208">
        <f t="shared" si="1"/>
        <v>14</v>
      </c>
      <c r="AJ54" s="209" t="s">
        <v>125</v>
      </c>
    </row>
    <row r="55" spans="1:36" s="27" customFormat="1" ht="12.75" customHeight="1">
      <c r="A55" s="170">
        <v>41</v>
      </c>
      <c r="B55" s="184" t="s">
        <v>151</v>
      </c>
      <c r="C55" s="178"/>
      <c r="D55" s="104" t="s">
        <v>141</v>
      </c>
      <c r="E55" s="122"/>
      <c r="F55" s="107"/>
      <c r="G55" s="107"/>
      <c r="H55" s="107"/>
      <c r="I55" s="108"/>
      <c r="J55" s="122"/>
      <c r="K55" s="107"/>
      <c r="L55" s="107"/>
      <c r="M55" s="108"/>
      <c r="N55" s="115"/>
      <c r="O55" s="121"/>
      <c r="P55" s="107"/>
      <c r="Q55" s="107"/>
      <c r="R55" s="107"/>
      <c r="S55" s="115"/>
      <c r="T55" s="122"/>
      <c r="U55" s="107"/>
      <c r="V55" s="107"/>
      <c r="W55" s="107"/>
      <c r="X55" s="108"/>
      <c r="Y55" s="122" t="s">
        <v>95</v>
      </c>
      <c r="Z55" s="107"/>
      <c r="AA55" s="107" t="s">
        <v>94</v>
      </c>
      <c r="AB55" s="108" t="s">
        <v>90</v>
      </c>
      <c r="AC55" s="115" t="s">
        <v>91</v>
      </c>
      <c r="AD55" s="146" t="s">
        <v>92</v>
      </c>
      <c r="AE55" s="107" t="s">
        <v>93</v>
      </c>
      <c r="AF55" s="107"/>
      <c r="AG55" s="121" t="s">
        <v>102</v>
      </c>
      <c r="AH55" s="149"/>
      <c r="AI55" s="117">
        <f t="shared" si="1"/>
        <v>7</v>
      </c>
      <c r="AJ55" s="118" t="s">
        <v>124</v>
      </c>
    </row>
    <row r="56" spans="1:36" s="27" customFormat="1" ht="12.75" customHeight="1">
      <c r="A56" s="170">
        <v>42</v>
      </c>
      <c r="B56" s="187" t="s">
        <v>109</v>
      </c>
      <c r="C56" s="178"/>
      <c r="D56" s="104" t="s">
        <v>141</v>
      </c>
      <c r="E56" s="148"/>
      <c r="F56" s="135"/>
      <c r="G56" s="135"/>
      <c r="H56" s="135"/>
      <c r="I56" s="137"/>
      <c r="J56" s="150"/>
      <c r="K56" s="151" t="s">
        <v>110</v>
      </c>
      <c r="L56" s="151" t="s">
        <v>81</v>
      </c>
      <c r="M56" s="132"/>
      <c r="N56" s="152" t="s">
        <v>82</v>
      </c>
      <c r="O56" s="153"/>
      <c r="P56" s="154"/>
      <c r="Q56" s="154"/>
      <c r="R56" s="154"/>
      <c r="S56" s="155"/>
      <c r="T56" s="150"/>
      <c r="U56" s="154"/>
      <c r="V56" s="151" t="s">
        <v>81</v>
      </c>
      <c r="W56" s="151"/>
      <c r="X56" s="132" t="s">
        <v>88</v>
      </c>
      <c r="Y56" s="150"/>
      <c r="Z56" s="154"/>
      <c r="AA56" s="151"/>
      <c r="AB56" s="132"/>
      <c r="AC56" s="152"/>
      <c r="AD56" s="146"/>
      <c r="AE56" s="107" t="s">
        <v>82</v>
      </c>
      <c r="AF56" s="107" t="s">
        <v>110</v>
      </c>
      <c r="AG56" s="121"/>
      <c r="AH56" s="149"/>
      <c r="AI56" s="117">
        <f t="shared" si="1"/>
        <v>7</v>
      </c>
      <c r="AJ56" s="118" t="s">
        <v>123</v>
      </c>
    </row>
    <row r="57" spans="1:36" s="27" customFormat="1" ht="12.75" customHeight="1">
      <c r="A57" s="170">
        <v>43</v>
      </c>
      <c r="B57" s="187" t="s">
        <v>54</v>
      </c>
      <c r="C57" s="178"/>
      <c r="D57" s="104" t="s">
        <v>141</v>
      </c>
      <c r="E57" s="122"/>
      <c r="F57" s="107"/>
      <c r="G57" s="107"/>
      <c r="H57" s="107"/>
      <c r="I57" s="108"/>
      <c r="J57" s="122"/>
      <c r="K57" s="107"/>
      <c r="L57" s="107"/>
      <c r="M57" s="108"/>
      <c r="N57" s="115"/>
      <c r="O57" s="121"/>
      <c r="P57" s="107"/>
      <c r="Q57" s="107"/>
      <c r="R57" s="107"/>
      <c r="S57" s="115"/>
      <c r="T57" s="122" t="s">
        <v>99</v>
      </c>
      <c r="U57" s="107"/>
      <c r="V57" s="107" t="s">
        <v>83</v>
      </c>
      <c r="W57" s="107"/>
      <c r="X57" s="108"/>
      <c r="Y57" s="122"/>
      <c r="Z57" s="107" t="s">
        <v>81</v>
      </c>
      <c r="AA57" s="107" t="s">
        <v>83</v>
      </c>
      <c r="AB57" s="119"/>
      <c r="AC57" s="115"/>
      <c r="AD57" s="146"/>
      <c r="AE57" s="107"/>
      <c r="AF57" s="107"/>
      <c r="AG57" s="121"/>
      <c r="AH57" s="149"/>
      <c r="AI57" s="117">
        <f t="shared" si="1"/>
        <v>4</v>
      </c>
      <c r="AJ57" s="118" t="s">
        <v>11</v>
      </c>
    </row>
    <row r="58" spans="1:36" s="27" customFormat="1" ht="12.75" customHeight="1">
      <c r="A58" s="170">
        <v>44</v>
      </c>
      <c r="B58" s="184" t="s">
        <v>55</v>
      </c>
      <c r="C58" s="178"/>
      <c r="D58" s="104" t="s">
        <v>141</v>
      </c>
      <c r="E58" s="122"/>
      <c r="F58" s="107" t="s">
        <v>85</v>
      </c>
      <c r="G58" s="107" t="s">
        <v>87</v>
      </c>
      <c r="H58" s="107" t="s">
        <v>86</v>
      </c>
      <c r="I58" s="108" t="s">
        <v>110</v>
      </c>
      <c r="J58" s="122" t="s">
        <v>82</v>
      </c>
      <c r="K58" s="107" t="s">
        <v>84</v>
      </c>
      <c r="L58" s="107" t="s">
        <v>88</v>
      </c>
      <c r="M58" s="108"/>
      <c r="N58" s="115" t="s">
        <v>89</v>
      </c>
      <c r="O58" s="121"/>
      <c r="P58" s="107"/>
      <c r="Q58" s="107"/>
      <c r="R58" s="107"/>
      <c r="S58" s="115"/>
      <c r="T58" s="122"/>
      <c r="U58" s="107"/>
      <c r="V58" s="107"/>
      <c r="W58" s="107"/>
      <c r="X58" s="108"/>
      <c r="Y58" s="122" t="s">
        <v>86</v>
      </c>
      <c r="Z58" s="107" t="s">
        <v>84</v>
      </c>
      <c r="AA58" s="107" t="s">
        <v>88</v>
      </c>
      <c r="AB58" s="108"/>
      <c r="AC58" s="115" t="s">
        <v>89</v>
      </c>
      <c r="AD58" s="146"/>
      <c r="AE58" s="107"/>
      <c r="AF58" s="107" t="s">
        <v>87</v>
      </c>
      <c r="AG58" s="121" t="s">
        <v>85</v>
      </c>
      <c r="AH58" s="147" t="s">
        <v>142</v>
      </c>
      <c r="AI58" s="117">
        <f t="shared" si="1"/>
        <v>14</v>
      </c>
      <c r="AJ58" s="118" t="s">
        <v>12</v>
      </c>
    </row>
    <row r="59" spans="1:36" s="27" customFormat="1" ht="12.75" customHeight="1">
      <c r="A59" s="170">
        <v>45</v>
      </c>
      <c r="B59" s="184" t="s">
        <v>149</v>
      </c>
      <c r="C59" s="178"/>
      <c r="D59" s="104" t="s">
        <v>141</v>
      </c>
      <c r="E59" s="122"/>
      <c r="F59" s="107"/>
      <c r="G59" s="107"/>
      <c r="H59" s="107"/>
      <c r="I59" s="108"/>
      <c r="J59" s="122"/>
      <c r="K59" s="107"/>
      <c r="L59" s="107"/>
      <c r="M59" s="108"/>
      <c r="N59" s="115"/>
      <c r="O59" s="121" t="s">
        <v>96</v>
      </c>
      <c r="P59" s="107" t="s">
        <v>102</v>
      </c>
      <c r="Q59" s="107"/>
      <c r="R59" s="107" t="s">
        <v>90</v>
      </c>
      <c r="S59" s="115" t="s">
        <v>97</v>
      </c>
      <c r="T59" s="122"/>
      <c r="U59" s="107"/>
      <c r="V59" s="107"/>
      <c r="W59" s="107"/>
      <c r="X59" s="108"/>
      <c r="Y59" s="122" t="s">
        <v>93</v>
      </c>
      <c r="Z59" s="107" t="s">
        <v>98</v>
      </c>
      <c r="AA59" s="107"/>
      <c r="AB59" s="108"/>
      <c r="AC59" s="115"/>
      <c r="AD59" s="146" t="s">
        <v>94</v>
      </c>
      <c r="AE59" s="107" t="s">
        <v>91</v>
      </c>
      <c r="AF59" s="107" t="s">
        <v>95</v>
      </c>
      <c r="AG59" s="121" t="s">
        <v>92</v>
      </c>
      <c r="AH59" s="149"/>
      <c r="AI59" s="117">
        <f t="shared" si="1"/>
        <v>10</v>
      </c>
      <c r="AJ59" s="118" t="s">
        <v>150</v>
      </c>
    </row>
    <row r="60" spans="1:36" s="27" customFormat="1" ht="12.75" customHeight="1">
      <c r="A60" s="170">
        <v>46</v>
      </c>
      <c r="B60" s="184" t="s">
        <v>77</v>
      </c>
      <c r="C60" s="178"/>
      <c r="D60" s="104" t="s">
        <v>141</v>
      </c>
      <c r="E60" s="122"/>
      <c r="F60" s="107" t="s">
        <v>97</v>
      </c>
      <c r="G60" s="107" t="s">
        <v>98</v>
      </c>
      <c r="H60" s="107" t="s">
        <v>99</v>
      </c>
      <c r="I60" s="108" t="s">
        <v>87</v>
      </c>
      <c r="J60" s="122"/>
      <c r="K60" s="107"/>
      <c r="L60" s="107"/>
      <c r="M60" s="108" t="s">
        <v>85</v>
      </c>
      <c r="N60" s="115" t="s">
        <v>83</v>
      </c>
      <c r="O60" s="121"/>
      <c r="P60" s="107"/>
      <c r="Q60" s="107"/>
      <c r="R60" s="107"/>
      <c r="S60" s="115"/>
      <c r="T60" s="122"/>
      <c r="U60" s="107"/>
      <c r="V60" s="107"/>
      <c r="W60" s="107" t="s">
        <v>89</v>
      </c>
      <c r="X60" s="119" t="s">
        <v>86</v>
      </c>
      <c r="Y60" s="122"/>
      <c r="Z60" s="107"/>
      <c r="AA60" s="107"/>
      <c r="AB60" s="108"/>
      <c r="AC60" s="115"/>
      <c r="AD60" s="146" t="s">
        <v>96</v>
      </c>
      <c r="AE60" s="107"/>
      <c r="AF60" s="107" t="s">
        <v>84</v>
      </c>
      <c r="AG60" s="121" t="s">
        <v>88</v>
      </c>
      <c r="AH60" s="147" t="s">
        <v>142</v>
      </c>
      <c r="AI60" s="117">
        <f t="shared" si="1"/>
        <v>11</v>
      </c>
      <c r="AJ60" s="118" t="s">
        <v>71</v>
      </c>
    </row>
    <row r="61" spans="1:36" s="27" customFormat="1" ht="12.75" customHeight="1" thickBot="1">
      <c r="A61" s="249">
        <v>47</v>
      </c>
      <c r="B61" s="250" t="s">
        <v>57</v>
      </c>
      <c r="C61" s="283"/>
      <c r="D61" s="252" t="s">
        <v>141</v>
      </c>
      <c r="E61" s="259"/>
      <c r="F61" s="260" t="s">
        <v>91</v>
      </c>
      <c r="G61" s="260" t="s">
        <v>95</v>
      </c>
      <c r="H61" s="260" t="s">
        <v>102</v>
      </c>
      <c r="I61" s="261" t="s">
        <v>81</v>
      </c>
      <c r="J61" s="259"/>
      <c r="K61" s="260"/>
      <c r="L61" s="260"/>
      <c r="M61" s="260"/>
      <c r="N61" s="257"/>
      <c r="O61" s="284"/>
      <c r="P61" s="260"/>
      <c r="Q61" s="260"/>
      <c r="R61" s="260"/>
      <c r="S61" s="257"/>
      <c r="T61" s="259"/>
      <c r="U61" s="260"/>
      <c r="V61" s="260" t="s">
        <v>93</v>
      </c>
      <c r="W61" s="260"/>
      <c r="X61" s="261" t="s">
        <v>110</v>
      </c>
      <c r="Y61" s="259"/>
      <c r="Z61" s="260"/>
      <c r="AA61" s="285"/>
      <c r="AB61" s="286"/>
      <c r="AC61" s="257"/>
      <c r="AD61" s="287" t="s">
        <v>82</v>
      </c>
      <c r="AE61" s="285" t="s">
        <v>94</v>
      </c>
      <c r="AF61" s="285" t="s">
        <v>92</v>
      </c>
      <c r="AG61" s="284" t="s">
        <v>90</v>
      </c>
      <c r="AH61" s="288" t="s">
        <v>142</v>
      </c>
      <c r="AI61" s="264">
        <f t="shared" si="1"/>
        <v>10</v>
      </c>
      <c r="AJ61" s="265" t="s">
        <v>70</v>
      </c>
    </row>
    <row r="62" spans="1:36" s="27" customFormat="1" ht="12.75" customHeight="1" thickTop="1">
      <c r="A62" s="228">
        <v>48</v>
      </c>
      <c r="B62" s="229" t="s">
        <v>48</v>
      </c>
      <c r="C62" s="289"/>
      <c r="D62" s="231" t="s">
        <v>141</v>
      </c>
      <c r="E62" s="290"/>
      <c r="F62" s="233"/>
      <c r="G62" s="233"/>
      <c r="H62" s="233"/>
      <c r="I62" s="235"/>
      <c r="J62" s="236" t="s">
        <v>96</v>
      </c>
      <c r="K62" s="240" t="s">
        <v>97</v>
      </c>
      <c r="L62" s="240" t="s">
        <v>99</v>
      </c>
      <c r="M62" s="240" t="s">
        <v>110</v>
      </c>
      <c r="N62" s="291"/>
      <c r="O62" s="239" t="s">
        <v>82</v>
      </c>
      <c r="P62" s="240"/>
      <c r="Q62" s="240" t="s">
        <v>98</v>
      </c>
      <c r="R62" s="240" t="s">
        <v>81</v>
      </c>
      <c r="S62" s="291"/>
      <c r="T62" s="236" t="s">
        <v>110</v>
      </c>
      <c r="U62" s="240" t="s">
        <v>99</v>
      </c>
      <c r="V62" s="240"/>
      <c r="W62" s="240" t="s">
        <v>96</v>
      </c>
      <c r="X62" s="235"/>
      <c r="Y62" s="236" t="s">
        <v>98</v>
      </c>
      <c r="Z62" s="240" t="s">
        <v>97</v>
      </c>
      <c r="AA62" s="240" t="s">
        <v>81</v>
      </c>
      <c r="AB62" s="240" t="s">
        <v>82</v>
      </c>
      <c r="AC62" s="291"/>
      <c r="AD62" s="236"/>
      <c r="AE62" s="240"/>
      <c r="AF62" s="240"/>
      <c r="AG62" s="240"/>
      <c r="AH62" s="292"/>
      <c r="AI62" s="246">
        <f t="shared" si="1"/>
        <v>14</v>
      </c>
      <c r="AJ62" s="247" t="s">
        <v>10</v>
      </c>
    </row>
    <row r="63" spans="1:36" s="27" customFormat="1" ht="12.75" customHeight="1">
      <c r="A63" s="171">
        <v>49</v>
      </c>
      <c r="B63" s="186" t="s">
        <v>49</v>
      </c>
      <c r="C63" s="178"/>
      <c r="D63" s="104" t="s">
        <v>141</v>
      </c>
      <c r="E63" s="124"/>
      <c r="F63" s="107" t="s">
        <v>95</v>
      </c>
      <c r="G63" s="107"/>
      <c r="H63" s="107" t="s">
        <v>93</v>
      </c>
      <c r="I63" s="137"/>
      <c r="J63" s="122"/>
      <c r="K63" s="107" t="s">
        <v>92</v>
      </c>
      <c r="L63" s="107"/>
      <c r="M63" s="107" t="s">
        <v>94</v>
      </c>
      <c r="N63" s="156"/>
      <c r="O63" s="121" t="s">
        <v>102</v>
      </c>
      <c r="P63" s="107" t="s">
        <v>93</v>
      </c>
      <c r="Q63" s="107" t="s">
        <v>95</v>
      </c>
      <c r="R63" s="107"/>
      <c r="S63" s="137"/>
      <c r="T63" s="122" t="s">
        <v>92</v>
      </c>
      <c r="U63" s="107"/>
      <c r="V63" s="107"/>
      <c r="W63" s="107" t="s">
        <v>94</v>
      </c>
      <c r="X63" s="137"/>
      <c r="Y63" s="122"/>
      <c r="Z63" s="107"/>
      <c r="AA63" s="107" t="s">
        <v>102</v>
      </c>
      <c r="AB63" s="107"/>
      <c r="AC63" s="156"/>
      <c r="AD63" s="122"/>
      <c r="AE63" s="107"/>
      <c r="AF63" s="107"/>
      <c r="AG63" s="107"/>
      <c r="AH63" s="157"/>
      <c r="AI63" s="117">
        <f t="shared" si="1"/>
        <v>10</v>
      </c>
      <c r="AJ63" s="118" t="s">
        <v>9</v>
      </c>
    </row>
    <row r="64" spans="1:36" s="27" customFormat="1" ht="12.75" customHeight="1">
      <c r="A64" s="171"/>
      <c r="B64" s="186"/>
      <c r="C64" s="178"/>
      <c r="D64" s="104" t="s">
        <v>141</v>
      </c>
      <c r="E64" s="124"/>
      <c r="F64" s="107"/>
      <c r="G64" s="107" t="s">
        <v>90</v>
      </c>
      <c r="H64" s="107"/>
      <c r="I64" s="137"/>
      <c r="J64" s="122" t="s">
        <v>95</v>
      </c>
      <c r="K64" s="107"/>
      <c r="L64" s="107" t="s">
        <v>94</v>
      </c>
      <c r="M64" s="107"/>
      <c r="N64" s="156"/>
      <c r="O64" s="121"/>
      <c r="P64" s="107"/>
      <c r="Q64" s="107"/>
      <c r="R64" s="107" t="s">
        <v>93</v>
      </c>
      <c r="S64" s="137"/>
      <c r="T64" s="122"/>
      <c r="U64" s="107" t="s">
        <v>102</v>
      </c>
      <c r="V64" s="107"/>
      <c r="W64" s="107"/>
      <c r="X64" s="137"/>
      <c r="Y64" s="122"/>
      <c r="Z64" s="107" t="s">
        <v>92</v>
      </c>
      <c r="AA64" s="107"/>
      <c r="AB64" s="107" t="s">
        <v>91</v>
      </c>
      <c r="AC64" s="156"/>
      <c r="AD64" s="122"/>
      <c r="AE64" s="107"/>
      <c r="AF64" s="107"/>
      <c r="AG64" s="107"/>
      <c r="AH64" s="157"/>
      <c r="AI64" s="117">
        <f t="shared" si="1"/>
        <v>7</v>
      </c>
      <c r="AJ64" s="118" t="s">
        <v>108</v>
      </c>
    </row>
    <row r="65" spans="1:36" s="28" customFormat="1" ht="12.75" customHeight="1">
      <c r="A65" s="170">
        <v>50</v>
      </c>
      <c r="B65" s="184" t="s">
        <v>111</v>
      </c>
      <c r="C65" s="179"/>
      <c r="D65" s="104" t="s">
        <v>141</v>
      </c>
      <c r="E65" s="124"/>
      <c r="F65" s="107"/>
      <c r="G65" s="107"/>
      <c r="H65" s="107"/>
      <c r="I65" s="137"/>
      <c r="J65" s="122" t="s">
        <v>89</v>
      </c>
      <c r="K65" s="107" t="s">
        <v>83</v>
      </c>
      <c r="L65" s="107" t="s">
        <v>86</v>
      </c>
      <c r="M65" s="107" t="s">
        <v>88</v>
      </c>
      <c r="N65" s="156"/>
      <c r="O65" s="121" t="s">
        <v>84</v>
      </c>
      <c r="P65" s="107" t="s">
        <v>90</v>
      </c>
      <c r="Q65" s="107" t="s">
        <v>85</v>
      </c>
      <c r="R65" s="107" t="s">
        <v>87</v>
      </c>
      <c r="S65" s="137"/>
      <c r="T65" s="122" t="s">
        <v>89</v>
      </c>
      <c r="U65" s="107" t="s">
        <v>86</v>
      </c>
      <c r="V65" s="107" t="s">
        <v>88</v>
      </c>
      <c r="W65" s="107" t="s">
        <v>83</v>
      </c>
      <c r="X65" s="137"/>
      <c r="Y65" s="122" t="s">
        <v>84</v>
      </c>
      <c r="Z65" s="107" t="s">
        <v>85</v>
      </c>
      <c r="AA65" s="107" t="s">
        <v>90</v>
      </c>
      <c r="AB65" s="107" t="s">
        <v>87</v>
      </c>
      <c r="AC65" s="156"/>
      <c r="AD65" s="122"/>
      <c r="AE65" s="107"/>
      <c r="AF65" s="107"/>
      <c r="AG65" s="107"/>
      <c r="AH65" s="157"/>
      <c r="AI65" s="117">
        <f t="shared" si="1"/>
        <v>16</v>
      </c>
      <c r="AJ65" s="118" t="s">
        <v>157</v>
      </c>
    </row>
    <row r="66" spans="1:36" s="28" customFormat="1" ht="12.75" customHeight="1">
      <c r="A66" s="170">
        <v>51</v>
      </c>
      <c r="B66" s="184" t="s">
        <v>158</v>
      </c>
      <c r="C66" s="179"/>
      <c r="D66" s="104"/>
      <c r="E66" s="124"/>
      <c r="F66" s="107"/>
      <c r="G66" s="107"/>
      <c r="H66" s="107"/>
      <c r="I66" s="137"/>
      <c r="J66" s="122" t="s">
        <v>91</v>
      </c>
      <c r="K66" s="107"/>
      <c r="L66" s="107"/>
      <c r="M66" s="107"/>
      <c r="N66" s="156"/>
      <c r="O66" s="121"/>
      <c r="P66" s="107"/>
      <c r="Q66" s="107"/>
      <c r="R66" s="107"/>
      <c r="S66" s="137"/>
      <c r="T66" s="122"/>
      <c r="U66" s="107"/>
      <c r="V66" s="107"/>
      <c r="W66" s="107"/>
      <c r="X66" s="137"/>
      <c r="Y66" s="122"/>
      <c r="Z66" s="107"/>
      <c r="AA66" s="107"/>
      <c r="AB66" s="107"/>
      <c r="AC66" s="156"/>
      <c r="AD66" s="122" t="s">
        <v>91</v>
      </c>
      <c r="AE66" s="107"/>
      <c r="AF66" s="107"/>
      <c r="AG66" s="107"/>
      <c r="AH66" s="157"/>
      <c r="AI66" s="117">
        <f t="shared" si="1"/>
        <v>2</v>
      </c>
      <c r="AJ66" s="118" t="s">
        <v>159</v>
      </c>
    </row>
    <row r="67" spans="1:36" s="22" customFormat="1" ht="14.25" customHeight="1">
      <c r="A67" s="172">
        <v>52</v>
      </c>
      <c r="B67" s="190" t="s">
        <v>50</v>
      </c>
      <c r="C67" s="180"/>
      <c r="D67" s="158" t="s">
        <v>141</v>
      </c>
      <c r="E67" s="159"/>
      <c r="F67" s="160" t="s">
        <v>98</v>
      </c>
      <c r="G67" s="160" t="s">
        <v>82</v>
      </c>
      <c r="H67" s="160" t="s">
        <v>81</v>
      </c>
      <c r="I67" s="161"/>
      <c r="J67" s="162"/>
      <c r="K67" s="160"/>
      <c r="L67" s="160"/>
      <c r="M67" s="163"/>
      <c r="N67" s="164"/>
      <c r="O67" s="165" t="s">
        <v>99</v>
      </c>
      <c r="P67" s="160" t="s">
        <v>88</v>
      </c>
      <c r="Q67" s="160" t="s">
        <v>97</v>
      </c>
      <c r="R67" s="163"/>
      <c r="S67" s="161"/>
      <c r="T67" s="162" t="s">
        <v>86</v>
      </c>
      <c r="U67" s="160" t="s">
        <v>85</v>
      </c>
      <c r="V67" s="160" t="s">
        <v>110</v>
      </c>
      <c r="W67" s="160" t="s">
        <v>87</v>
      </c>
      <c r="X67" s="161"/>
      <c r="Y67" s="162"/>
      <c r="Z67" s="160"/>
      <c r="AA67" s="160"/>
      <c r="AB67" s="160"/>
      <c r="AC67" s="164"/>
      <c r="AD67" s="162" t="s">
        <v>89</v>
      </c>
      <c r="AE67" s="160" t="s">
        <v>96</v>
      </c>
      <c r="AF67" s="160" t="s">
        <v>83</v>
      </c>
      <c r="AG67" s="160" t="s">
        <v>84</v>
      </c>
      <c r="AH67" s="166"/>
      <c r="AI67" s="167">
        <f t="shared" si="1"/>
        <v>14</v>
      </c>
      <c r="AJ67" s="168" t="s">
        <v>76</v>
      </c>
    </row>
    <row r="68" spans="1:36" ht="14.25" customHeight="1" hidden="1" thickBot="1" thickTop="1">
      <c r="A68" s="67" t="s">
        <v>75</v>
      </c>
      <c r="B68" s="68"/>
      <c r="C68" s="69"/>
      <c r="D68" s="70"/>
      <c r="E68" s="71">
        <f>COUNTA(E9:E67)</f>
        <v>7</v>
      </c>
      <c r="F68" s="72" t="e">
        <f>#N/A</f>
        <v>#N/A</v>
      </c>
      <c r="G68" s="72" t="e">
        <f>#N/A</f>
        <v>#N/A</v>
      </c>
      <c r="H68" s="72" t="e">
        <f>#N/A</f>
        <v>#N/A</v>
      </c>
      <c r="I68" s="73" t="e">
        <f>#N/A</f>
        <v>#N/A</v>
      </c>
      <c r="J68" s="71" t="e">
        <f>#N/A</f>
        <v>#N/A</v>
      </c>
      <c r="K68" s="72" t="e">
        <f>#N/A</f>
        <v>#N/A</v>
      </c>
      <c r="L68" s="72" t="e">
        <f>#N/A</f>
        <v>#N/A</v>
      </c>
      <c r="M68" s="72" t="e">
        <f>#N/A</f>
        <v>#N/A</v>
      </c>
      <c r="N68" s="74" t="e">
        <f>#N/A</f>
        <v>#N/A</v>
      </c>
      <c r="O68" s="71" t="e">
        <f>#N/A</f>
        <v>#N/A</v>
      </c>
      <c r="P68" s="72" t="e">
        <f>#N/A</f>
        <v>#N/A</v>
      </c>
      <c r="Q68" s="72" t="e">
        <f>#N/A</f>
        <v>#N/A</v>
      </c>
      <c r="R68" s="72" t="e">
        <f>#N/A</f>
        <v>#N/A</v>
      </c>
      <c r="S68" s="74" t="e">
        <f>#N/A</f>
        <v>#N/A</v>
      </c>
      <c r="T68" s="71" t="e">
        <f>#N/A</f>
        <v>#N/A</v>
      </c>
      <c r="U68" s="72" t="e">
        <f>#N/A</f>
        <v>#N/A</v>
      </c>
      <c r="V68" s="72" t="e">
        <f>#N/A</f>
        <v>#N/A</v>
      </c>
      <c r="W68" s="72" t="e">
        <f>#N/A</f>
        <v>#N/A</v>
      </c>
      <c r="X68" s="73" t="e">
        <f>#N/A</f>
        <v>#N/A</v>
      </c>
      <c r="Y68" s="71" t="e">
        <f>#N/A</f>
        <v>#N/A</v>
      </c>
      <c r="Z68" s="72" t="e">
        <f>#N/A</f>
        <v>#N/A</v>
      </c>
      <c r="AA68" s="72" t="e">
        <f>#N/A</f>
        <v>#N/A</v>
      </c>
      <c r="AB68" s="72"/>
      <c r="AC68" s="74" t="e">
        <f>#N/A</f>
        <v>#N/A</v>
      </c>
      <c r="AD68" s="71" t="e">
        <f>#N/A</f>
        <v>#N/A</v>
      </c>
      <c r="AE68" s="72" t="e">
        <f>#N/A</f>
        <v>#N/A</v>
      </c>
      <c r="AF68" s="72" t="e">
        <f>#N/A</f>
        <v>#N/A</v>
      </c>
      <c r="AG68" s="72" t="e">
        <f>#N/A</f>
        <v>#N/A</v>
      </c>
      <c r="AH68" s="75" t="e">
        <f>#N/A</f>
        <v>#N/A</v>
      </c>
      <c r="AI68" s="76" t="e">
        <f>SUM(F68:AG68)</f>
        <v>#N/A</v>
      </c>
      <c r="AJ68" s="77"/>
    </row>
    <row r="69" spans="1:36" ht="15.75" customHeight="1">
      <c r="A69" s="5"/>
      <c r="B69" s="10"/>
      <c r="C69" s="11"/>
      <c r="D69" s="43"/>
      <c r="E69" s="31"/>
      <c r="I69" s="31"/>
      <c r="O69" s="31"/>
      <c r="Q69" s="31"/>
      <c r="S69" s="31"/>
      <c r="Y69" s="31"/>
      <c r="Z69" s="31"/>
      <c r="AA69" s="31"/>
      <c r="AB69" s="31"/>
      <c r="AC69" s="31"/>
      <c r="AE69" s="31"/>
      <c r="AJ69" s="42"/>
    </row>
    <row r="70" spans="1:36" s="56" customFormat="1" ht="15.75" customHeight="1">
      <c r="A70" s="49"/>
      <c r="B70" s="50"/>
      <c r="C70" s="51"/>
      <c r="D70" s="52"/>
      <c r="E70" s="53">
        <f>COUNTA(E9:E67)</f>
        <v>7</v>
      </c>
      <c r="F70" s="53">
        <f>COUNTA(F9:F67)</f>
        <v>21</v>
      </c>
      <c r="G70" s="53">
        <f>COUNTA(G9:G67)</f>
        <v>21</v>
      </c>
      <c r="H70" s="53">
        <f>COUNTA(H9:H67)</f>
        <v>21</v>
      </c>
      <c r="I70" s="53">
        <f>COUNTA(I9:I67)</f>
        <v>21</v>
      </c>
      <c r="J70" s="53">
        <f>COUNTA(J9:J67)</f>
        <v>21</v>
      </c>
      <c r="K70" s="53">
        <f>COUNTA(K9:K67)</f>
        <v>21</v>
      </c>
      <c r="L70" s="53">
        <f>COUNTA(L9:L67)</f>
        <v>21</v>
      </c>
      <c r="M70" s="53">
        <f>COUNTA(M9:M67)</f>
        <v>21</v>
      </c>
      <c r="N70" s="53">
        <f>COUNTA(N9:N67)</f>
        <v>21</v>
      </c>
      <c r="O70" s="53">
        <f>COUNTA(O9:O67)</f>
        <v>21</v>
      </c>
      <c r="P70" s="53">
        <f>COUNTA(P9:P67)</f>
        <v>21</v>
      </c>
      <c r="Q70" s="53">
        <f>COUNTA(Q9:Q67)</f>
        <v>21</v>
      </c>
      <c r="R70" s="53">
        <f>COUNTA(R9:R67)</f>
        <v>21</v>
      </c>
      <c r="S70" s="53">
        <f>COUNTA(S9:S67)</f>
        <v>21</v>
      </c>
      <c r="T70" s="53">
        <f>COUNTA(T9:T67)</f>
        <v>21</v>
      </c>
      <c r="U70" s="53">
        <f>COUNTA(U9:U67)</f>
        <v>21</v>
      </c>
      <c r="V70" s="53">
        <f>COUNTA(V9:V67)</f>
        <v>21</v>
      </c>
      <c r="W70" s="53">
        <f>COUNTA(W9:W67)</f>
        <v>21</v>
      </c>
      <c r="X70" s="53">
        <f>COUNTA(X9:X67)</f>
        <v>21</v>
      </c>
      <c r="Y70" s="53">
        <f>COUNTA(Y9:Y67)</f>
        <v>21</v>
      </c>
      <c r="Z70" s="53">
        <f>COUNTA(Z9:Z67)</f>
        <v>21</v>
      </c>
      <c r="AA70" s="53">
        <f>COUNTA(AA9:AA67)</f>
        <v>21</v>
      </c>
      <c r="AB70" s="53">
        <f>COUNTA(AB9:AB67)</f>
        <v>21</v>
      </c>
      <c r="AC70" s="53">
        <f>COUNTA(AC9:AC67)</f>
        <v>21</v>
      </c>
      <c r="AD70" s="53">
        <f>COUNTA(AD9:AD67)</f>
        <v>21</v>
      </c>
      <c r="AE70" s="53">
        <f>COUNTA(AE9:AE67)</f>
        <v>21</v>
      </c>
      <c r="AF70" s="53">
        <f>COUNTA(AF9:AF67)</f>
        <v>21</v>
      </c>
      <c r="AG70" s="53">
        <f>COUNTA(AG9:AG67)</f>
        <v>21</v>
      </c>
      <c r="AH70" s="53">
        <f>COUNTA(AH9:AH67)</f>
        <v>21</v>
      </c>
      <c r="AI70" s="54"/>
      <c r="AJ70" s="55"/>
    </row>
    <row r="71" spans="1:36" ht="15.75" customHeight="1">
      <c r="A71" s="5"/>
      <c r="B71" s="10"/>
      <c r="C71" s="11"/>
      <c r="D71" s="43"/>
      <c r="E71" s="31"/>
      <c r="I71" s="31"/>
      <c r="O71" s="31"/>
      <c r="Q71" s="31"/>
      <c r="S71" s="31"/>
      <c r="Y71" s="293" t="s">
        <v>170</v>
      </c>
      <c r="Z71" s="293"/>
      <c r="AA71" s="293"/>
      <c r="AB71" s="293"/>
      <c r="AC71" s="293"/>
      <c r="AD71" s="293"/>
      <c r="AE71" s="293"/>
      <c r="AF71" s="293"/>
      <c r="AG71" s="293"/>
      <c r="AJ71" s="42"/>
    </row>
    <row r="72" spans="1:36" ht="15.75" customHeight="1">
      <c r="A72" s="5"/>
      <c r="B72" s="10"/>
      <c r="C72" s="11"/>
      <c r="D72" s="43"/>
      <c r="E72" s="31"/>
      <c r="I72" s="31"/>
      <c r="O72" s="31"/>
      <c r="Q72" s="31"/>
      <c r="S72" s="31"/>
      <c r="Y72" s="174" t="s">
        <v>171</v>
      </c>
      <c r="Z72" s="174"/>
      <c r="AA72" s="174"/>
      <c r="AB72" s="174"/>
      <c r="AC72" s="174"/>
      <c r="AD72" s="174"/>
      <c r="AE72" s="174"/>
      <c r="AF72" s="174"/>
      <c r="AG72" s="174"/>
      <c r="AJ72" s="42"/>
    </row>
    <row r="73" spans="1:36" ht="15.75" customHeight="1">
      <c r="A73" s="5"/>
      <c r="B73" s="10"/>
      <c r="C73" s="11"/>
      <c r="D73" s="43"/>
      <c r="E73" s="31"/>
      <c r="I73" s="31"/>
      <c r="O73" s="31"/>
      <c r="Q73" s="31"/>
      <c r="S73" s="31"/>
      <c r="Y73" s="174" t="s">
        <v>172</v>
      </c>
      <c r="Z73" s="174"/>
      <c r="AA73" s="174"/>
      <c r="AB73" s="174"/>
      <c r="AC73" s="174"/>
      <c r="AD73" s="174"/>
      <c r="AE73" s="174"/>
      <c r="AF73" s="174"/>
      <c r="AG73" s="174"/>
      <c r="AJ73" s="42"/>
    </row>
    <row r="74" spans="1:36" ht="15.75" customHeight="1">
      <c r="A74" s="5"/>
      <c r="B74" s="10"/>
      <c r="C74" s="11"/>
      <c r="D74" s="43"/>
      <c r="E74" s="31"/>
      <c r="I74" s="31"/>
      <c r="O74" s="31"/>
      <c r="Q74" s="31"/>
      <c r="S74" s="31"/>
      <c r="Y74" s="174" t="s">
        <v>40</v>
      </c>
      <c r="Z74" s="174"/>
      <c r="AA74" s="174"/>
      <c r="AB74" s="174"/>
      <c r="AC74" s="174"/>
      <c r="AD74" s="174"/>
      <c r="AE74" s="174"/>
      <c r="AF74" s="174"/>
      <c r="AG74" s="174"/>
      <c r="AJ74" s="42"/>
    </row>
    <row r="75" spans="1:36" ht="15.75" customHeight="1">
      <c r="A75" s="5"/>
      <c r="B75" s="10"/>
      <c r="C75" s="11"/>
      <c r="D75" s="43"/>
      <c r="E75" s="31"/>
      <c r="I75" s="31"/>
      <c r="O75" s="31"/>
      <c r="Q75" s="31"/>
      <c r="S75" s="31"/>
      <c r="Y75" s="31"/>
      <c r="Z75" s="31"/>
      <c r="AA75" s="31"/>
      <c r="AB75" s="31"/>
      <c r="AC75" s="31"/>
      <c r="AE75" s="31"/>
      <c r="AJ75" s="42"/>
    </row>
    <row r="76" spans="1:36" ht="15.75" customHeight="1">
      <c r="A76" s="5"/>
      <c r="B76" s="10"/>
      <c r="C76" s="11"/>
      <c r="D76" s="43"/>
      <c r="E76" s="31"/>
      <c r="I76" s="31"/>
      <c r="O76" s="31"/>
      <c r="Q76" s="31"/>
      <c r="S76" s="31"/>
      <c r="Y76" s="31"/>
      <c r="Z76" s="31"/>
      <c r="AA76" s="31"/>
      <c r="AB76" s="31"/>
      <c r="AC76" s="31"/>
      <c r="AE76" s="31"/>
      <c r="AJ76" s="42"/>
    </row>
    <row r="77" spans="1:36" ht="15.75" customHeight="1">
      <c r="A77" s="5"/>
      <c r="B77" s="10"/>
      <c r="C77" s="11"/>
      <c r="D77" s="43"/>
      <c r="E77" s="31"/>
      <c r="I77" s="31"/>
      <c r="O77" s="31"/>
      <c r="Q77" s="31"/>
      <c r="S77" s="31"/>
      <c r="Y77" s="31"/>
      <c r="Z77" s="31"/>
      <c r="AA77" s="31"/>
      <c r="AB77" s="31"/>
      <c r="AC77" s="31"/>
      <c r="AE77" s="31"/>
      <c r="AJ77" s="42"/>
    </row>
    <row r="78" spans="1:36" ht="15.75" customHeight="1">
      <c r="A78" s="5"/>
      <c r="B78" s="10"/>
      <c r="C78" s="11"/>
      <c r="D78" s="43"/>
      <c r="E78" s="31"/>
      <c r="I78" s="31"/>
      <c r="O78" s="31"/>
      <c r="Q78" s="31"/>
      <c r="S78" s="31"/>
      <c r="Y78" s="31"/>
      <c r="Z78" s="31"/>
      <c r="AA78" s="31"/>
      <c r="AB78" s="31"/>
      <c r="AC78" s="31"/>
      <c r="AE78" s="31"/>
      <c r="AJ78" s="42"/>
    </row>
    <row r="79" spans="1:36" ht="15.75" customHeight="1">
      <c r="A79" s="5"/>
      <c r="B79" s="10"/>
      <c r="C79" s="11"/>
      <c r="D79" s="43"/>
      <c r="E79" s="31"/>
      <c r="I79" s="31"/>
      <c r="O79" s="31"/>
      <c r="Q79" s="31"/>
      <c r="S79" s="31"/>
      <c r="Y79" s="31"/>
      <c r="Z79" s="31"/>
      <c r="AA79" s="31"/>
      <c r="AB79" s="31"/>
      <c r="AC79" s="31"/>
      <c r="AE79" s="31"/>
      <c r="AJ79" s="42"/>
    </row>
    <row r="80" spans="1:36" ht="18.75" customHeight="1">
      <c r="A80" s="57" t="s">
        <v>117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O80" s="31"/>
      <c r="Q80" s="31"/>
      <c r="S80" s="31"/>
      <c r="V80" s="58" t="s">
        <v>31</v>
      </c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1:36" s="9" customFormat="1" ht="18" customHeight="1">
      <c r="A81" s="59" t="s">
        <v>146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32"/>
      <c r="O81" s="32"/>
      <c r="P81" s="32"/>
      <c r="Q81" s="32"/>
      <c r="R81" s="32"/>
      <c r="S81" s="32"/>
      <c r="T81" s="32"/>
      <c r="U81" s="32"/>
      <c r="V81" s="59" t="s">
        <v>32</v>
      </c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</row>
    <row r="82" spans="1:36" s="295" customFormat="1" ht="26.25" customHeight="1">
      <c r="A82" s="294" t="s">
        <v>74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</row>
    <row r="83" spans="1:36" ht="17.25" customHeight="1">
      <c r="A83" s="61" t="s">
        <v>167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</row>
    <row r="84" spans="1:36" ht="9.75" customHeight="1" thickBot="1">
      <c r="A84" s="7"/>
      <c r="B84" s="41"/>
      <c r="C84" s="7"/>
      <c r="D84" s="46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7"/>
      <c r="AJ84" s="7"/>
    </row>
    <row r="85" spans="1:36" s="30" customFormat="1" ht="20.25" customHeight="1" thickTop="1">
      <c r="A85" s="8"/>
      <c r="B85" s="296" t="s">
        <v>17</v>
      </c>
      <c r="C85" s="297"/>
      <c r="D85" s="298"/>
      <c r="E85" s="328" t="s">
        <v>127</v>
      </c>
      <c r="F85" s="327"/>
      <c r="G85" s="327"/>
      <c r="H85" s="327"/>
      <c r="I85" s="329"/>
      <c r="J85" s="327" t="s">
        <v>128</v>
      </c>
      <c r="K85" s="327"/>
      <c r="L85" s="327"/>
      <c r="M85" s="327"/>
      <c r="N85" s="327"/>
      <c r="O85" s="328" t="s">
        <v>129</v>
      </c>
      <c r="P85" s="327"/>
      <c r="Q85" s="327"/>
      <c r="R85" s="327"/>
      <c r="S85" s="329"/>
      <c r="T85" s="327" t="s">
        <v>130</v>
      </c>
      <c r="U85" s="327"/>
      <c r="V85" s="327"/>
      <c r="W85" s="327"/>
      <c r="X85" s="327"/>
      <c r="Y85" s="328" t="s">
        <v>131</v>
      </c>
      <c r="Z85" s="327"/>
      <c r="AA85" s="327"/>
      <c r="AB85" s="327"/>
      <c r="AC85" s="329"/>
      <c r="AD85" s="347" t="s">
        <v>132</v>
      </c>
      <c r="AE85" s="336"/>
      <c r="AF85" s="336"/>
      <c r="AG85" s="336"/>
      <c r="AH85" s="348"/>
      <c r="AI85" s="343" t="s">
        <v>79</v>
      </c>
      <c r="AJ85" s="299"/>
    </row>
    <row r="86" spans="2:36" ht="21" customHeight="1" thickBot="1">
      <c r="B86" s="355" t="s">
        <v>133</v>
      </c>
      <c r="C86" s="356"/>
      <c r="D86" s="357">
        <v>0</v>
      </c>
      <c r="E86" s="358">
        <v>1</v>
      </c>
      <c r="F86" s="359">
        <v>2</v>
      </c>
      <c r="G86" s="359">
        <v>3</v>
      </c>
      <c r="H86" s="359">
        <v>4</v>
      </c>
      <c r="I86" s="360">
        <v>5</v>
      </c>
      <c r="J86" s="361">
        <v>1</v>
      </c>
      <c r="K86" s="359">
        <v>2</v>
      </c>
      <c r="L86" s="359">
        <v>3</v>
      </c>
      <c r="M86" s="359">
        <v>4</v>
      </c>
      <c r="N86" s="362">
        <v>5</v>
      </c>
      <c r="O86" s="358">
        <v>1</v>
      </c>
      <c r="P86" s="361">
        <v>2</v>
      </c>
      <c r="Q86" s="359">
        <v>3</v>
      </c>
      <c r="R86" s="363">
        <v>4</v>
      </c>
      <c r="S86" s="360">
        <v>5</v>
      </c>
      <c r="T86" s="361">
        <v>1</v>
      </c>
      <c r="U86" s="359">
        <v>2</v>
      </c>
      <c r="V86" s="359">
        <v>3</v>
      </c>
      <c r="W86" s="359">
        <v>4</v>
      </c>
      <c r="X86" s="362">
        <v>5</v>
      </c>
      <c r="Y86" s="358">
        <v>1</v>
      </c>
      <c r="Z86" s="361">
        <v>2</v>
      </c>
      <c r="AA86" s="361">
        <v>3</v>
      </c>
      <c r="AB86" s="361">
        <v>4</v>
      </c>
      <c r="AC86" s="364">
        <v>5</v>
      </c>
      <c r="AD86" s="365">
        <v>1</v>
      </c>
      <c r="AE86" s="366">
        <v>2</v>
      </c>
      <c r="AF86" s="367">
        <v>3</v>
      </c>
      <c r="AG86" s="366">
        <v>4</v>
      </c>
      <c r="AH86" s="368">
        <v>5</v>
      </c>
      <c r="AI86" s="369"/>
      <c r="AJ86" s="370"/>
    </row>
    <row r="87" spans="2:36" ht="17.25" customHeight="1" thickTop="1">
      <c r="B87" s="371" t="s">
        <v>83</v>
      </c>
      <c r="C87" s="372" t="s">
        <v>83</v>
      </c>
      <c r="D87" s="373" t="s">
        <v>141</v>
      </c>
      <c r="E87" s="374" t="s">
        <v>141</v>
      </c>
      <c r="F87" s="375" t="str">
        <f>VLOOKUP(C87,F$9:$AJ$67,31,0)</f>
        <v>SI2</v>
      </c>
      <c r="G87" s="375" t="str">
        <f>VLOOKUP(C87,G$9:$AJ$67,30,0)</f>
        <v>H4</v>
      </c>
      <c r="H87" s="375" t="str">
        <f>VLOOKUP(C87,H$9:$AJ$67,29,0)</f>
        <v>V4</v>
      </c>
      <c r="I87" s="376" t="str">
        <f>VLOOKUP(C87,I$9:$AJ$67,28,0)</f>
        <v>V4</v>
      </c>
      <c r="J87" s="377" t="str">
        <f>VLOOKUP(C87,J$9:$AJ$67,27,0)</f>
        <v>TIN2</v>
      </c>
      <c r="K87" s="375" t="str">
        <f>VLOOKUP(C87,K$9:$AJ$67,26,0)</f>
        <v>TD3</v>
      </c>
      <c r="L87" s="375" t="str">
        <f>VLOOKUP(C87,L$9:$AJ$67,25,0)</f>
        <v>V4</v>
      </c>
      <c r="M87" s="375" t="str">
        <f>VLOOKUP(C87,M$9:$AJ$67,24,0)</f>
        <v>L4</v>
      </c>
      <c r="N87" s="378" t="str">
        <f>VLOOKUP(C87,N$9:$AJ$67,23,0)</f>
        <v>CD1</v>
      </c>
      <c r="O87" s="374" t="str">
        <f>VLOOKUP(C87,O$9:$AJ$67,22,0)</f>
        <v>L4</v>
      </c>
      <c r="P87" s="377" t="str">
        <f>VLOOKUP(C87,P$9:$AJ$67,21,0)</f>
        <v>L4</v>
      </c>
      <c r="Q87" s="375" t="str">
        <f>VLOOKUP(C87,Q$9:$AJ$67,20,0)</f>
        <v>AV5</v>
      </c>
      <c r="R87" s="379" t="str">
        <f>VLOOKUP(C87,R$9:$AJ$67,19,0)</f>
        <v>AV5</v>
      </c>
      <c r="S87" s="376" t="str">
        <f>VLOOKUP(C87,S$9:$AJ$67,18,0)</f>
        <v>TIN2</v>
      </c>
      <c r="T87" s="377" t="str">
        <f>VLOOKUP(C87,T$9:$AJ$67,17,0)</f>
        <v>AV5</v>
      </c>
      <c r="U87" s="375" t="str">
        <f>VLOOKUP(C87,U$9:$AJ$67,16,0)</f>
        <v>AV5</v>
      </c>
      <c r="V87" s="375" t="str">
        <f>VLOOKUP(C87,V$9:$AJ$67,15,0)</f>
        <v>Đ1</v>
      </c>
      <c r="W87" s="375" t="str">
        <f>VLOOKUP(C87,W$9:$AJ$67,14,0)</f>
        <v>TD3</v>
      </c>
      <c r="X87" s="378" t="str">
        <f>VLOOKUP(C87,X$9:$AJ$67,13,0)</f>
        <v>SU1</v>
      </c>
      <c r="Y87" s="374" t="str">
        <f>VLOOKUP(C87,Y$9:$AJ$67,12,0)</f>
        <v>T7</v>
      </c>
      <c r="Z87" s="377" t="str">
        <f>VLOOKUP(C87,Z$9:$AJ$67,11,0)</f>
        <v>T7</v>
      </c>
      <c r="AA87" s="377" t="str">
        <f>VLOOKUP(C87,AA$9:$AJ$67,10,0)</f>
        <v>Đ1</v>
      </c>
      <c r="AB87" s="377" t="str">
        <f>VLOOKUP(C87,AB$9:$AJ$67,9,0)</f>
        <v>H4</v>
      </c>
      <c r="AC87" s="380" t="str">
        <f>VLOOKUP(C87,AC$9:$AJ$67,8,0)</f>
        <v>CN3</v>
      </c>
      <c r="AD87" s="381" t="str">
        <f>VLOOKUP(C87,AD$9:$AJ$67,7,0)</f>
        <v>T7</v>
      </c>
      <c r="AE87" s="382" t="str">
        <f>VLOOKUP(C87,AE$9:$AJ$67,6,0)</f>
        <v>T7</v>
      </c>
      <c r="AF87" s="383" t="str">
        <f>VLOOKUP(C87,AF$9:$AJ$67,5,0)</f>
        <v>QP1</v>
      </c>
      <c r="AG87" s="382" t="str">
        <f>VLOOKUP(C87,AG$9:$AJ$67,4,0)</f>
        <v>V4</v>
      </c>
      <c r="AH87" s="384" t="s">
        <v>142</v>
      </c>
      <c r="AI87" s="385" t="s">
        <v>174</v>
      </c>
      <c r="AJ87" s="386"/>
    </row>
    <row r="88" spans="2:36" ht="17.25" customHeight="1">
      <c r="B88" s="300" t="s">
        <v>84</v>
      </c>
      <c r="C88" s="302" t="s">
        <v>84</v>
      </c>
      <c r="D88" s="301" t="s">
        <v>141</v>
      </c>
      <c r="E88" s="303" t="s">
        <v>141</v>
      </c>
      <c r="F88" s="304" t="str">
        <f>VLOOKUP(C88,F$9:$AJ$67,31,0)</f>
        <v>T6</v>
      </c>
      <c r="G88" s="304" t="str">
        <f>VLOOKUP(C88,G$9:$AJ$67,30,0)</f>
        <v>T6</v>
      </c>
      <c r="H88" s="304" t="str">
        <f>VLOOKUP(C88,H$9:$AJ$67,29,0)</f>
        <v>TIN2</v>
      </c>
      <c r="I88" s="305" t="str">
        <f>VLOOKUP(C88,I$9:$AJ$67,28,0)</f>
        <v>SI2</v>
      </c>
      <c r="J88" s="306" t="str">
        <f>VLOOKUP(C88,J$9:$AJ$67,27,0)</f>
        <v>AV5</v>
      </c>
      <c r="K88" s="304" t="str">
        <f>VLOOKUP(C88,K$9:$AJ$67,26,0)</f>
        <v>Đ2</v>
      </c>
      <c r="L88" s="304" t="str">
        <f>VLOOKUP(C88,L$9:$AJ$67,25,0)</f>
        <v>SU1</v>
      </c>
      <c r="M88" s="304" t="str">
        <f>VLOOKUP(C88,M$9:$AJ$67,24,0)</f>
        <v>V4</v>
      </c>
      <c r="N88" s="331" t="str">
        <f>VLOOKUP(C88,N$9:$AJ$67,23,0)</f>
        <v>V4</v>
      </c>
      <c r="O88" s="303" t="str">
        <f>VLOOKUP(C88,O$9:$AJ$67,22,0)</f>
        <v>TD3</v>
      </c>
      <c r="P88" s="306" t="str">
        <f>VLOOKUP(C88,P$9:$AJ$67,21,0)</f>
        <v>H4</v>
      </c>
      <c r="Q88" s="304" t="str">
        <f>VLOOKUP(C88,Q$9:$AJ$67,20,0)</f>
        <v>T6</v>
      </c>
      <c r="R88" s="307" t="str">
        <f>VLOOKUP(C88,R$9:$AJ$67,19,0)</f>
        <v>V4</v>
      </c>
      <c r="S88" s="305" t="str">
        <f>VLOOKUP(C88,S$9:$AJ$67,18,0)</f>
        <v>V4</v>
      </c>
      <c r="T88" s="306" t="str">
        <f>VLOOKUP(C88,T$9:$AJ$67,17,0)</f>
        <v>T6</v>
      </c>
      <c r="U88" s="304" t="str">
        <f>VLOOKUP(C88,U$9:$AJ$67,16,0)</f>
        <v>TIN2</v>
      </c>
      <c r="V88" s="304" t="str">
        <f>VLOOKUP(C88,V$9:$AJ$67,15,0)</f>
        <v>AV5</v>
      </c>
      <c r="W88" s="304" t="str">
        <f>VLOOKUP(C88,W$9:$AJ$67,14,0)</f>
        <v>L2</v>
      </c>
      <c r="X88" s="331" t="str">
        <f>VLOOKUP(C88,X$9:$AJ$67,13,0)</f>
        <v>L2</v>
      </c>
      <c r="Y88" s="303" t="str">
        <f>VLOOKUP(C88,Y$9:$AJ$67,12,0)</f>
        <v>TD3</v>
      </c>
      <c r="Z88" s="306" t="str">
        <f>VLOOKUP(C88,Z$9:$AJ$67,11,0)</f>
        <v>Đ2</v>
      </c>
      <c r="AA88" s="306" t="str">
        <f>VLOOKUP(C88,AA$9:$AJ$67,10,0)</f>
        <v>L2</v>
      </c>
      <c r="AB88" s="306" t="str">
        <f>VLOOKUP(C88,AB$9:$AJ$67,9,0)</f>
        <v>AV5</v>
      </c>
      <c r="AC88" s="334" t="str">
        <f>VLOOKUP(C88,AC$9:$AJ$67,8,0)</f>
        <v>AV5</v>
      </c>
      <c r="AD88" s="351" t="str">
        <f>VLOOKUP(C88,AD$9:$AJ$67,7,0)</f>
        <v>H4</v>
      </c>
      <c r="AE88" s="339" t="str">
        <f>VLOOKUP(C88,AE$9:$AJ$67,6,0)</f>
        <v>CN3</v>
      </c>
      <c r="AF88" s="340" t="str">
        <f>VLOOKUP(C88,AF$9:$AJ$67,5,0)</f>
        <v>CD1</v>
      </c>
      <c r="AG88" s="339" t="str">
        <f>VLOOKUP(C88,AG$9:$AJ$67,4,0)</f>
        <v>QP1</v>
      </c>
      <c r="AH88" s="352" t="s">
        <v>142</v>
      </c>
      <c r="AI88" s="345" t="s">
        <v>193</v>
      </c>
      <c r="AJ88" s="308"/>
    </row>
    <row r="89" spans="2:36" ht="17.25" customHeight="1">
      <c r="B89" s="300" t="s">
        <v>85</v>
      </c>
      <c r="C89" s="302" t="s">
        <v>85</v>
      </c>
      <c r="D89" s="301" t="s">
        <v>141</v>
      </c>
      <c r="E89" s="303" t="s">
        <v>141</v>
      </c>
      <c r="F89" s="304" t="str">
        <f>VLOOKUP(C89,F$9:$AJ$67,31,0)</f>
        <v>Đ2</v>
      </c>
      <c r="G89" s="304" t="str">
        <f>VLOOKUP(C89,G$9:$AJ$67,30,0)</f>
        <v>CN3</v>
      </c>
      <c r="H89" s="304" t="str">
        <f>VLOOKUP(C89,H$9:$AJ$67,29,0)</f>
        <v>V6</v>
      </c>
      <c r="I89" s="305" t="str">
        <f>VLOOKUP(C89,I$9:$AJ$67,28,0)</f>
        <v>V6</v>
      </c>
      <c r="J89" s="306" t="str">
        <f>VLOOKUP(C89,J$9:$AJ$67,27,0)</f>
        <v>H5</v>
      </c>
      <c r="K89" s="304" t="str">
        <f>VLOOKUP(C89,K$9:$AJ$67,26,0)</f>
        <v>AV5</v>
      </c>
      <c r="L89" s="304" t="str">
        <f>VLOOKUP(C89,L$9:$AJ$67,25,0)</f>
        <v>AV5</v>
      </c>
      <c r="M89" s="304" t="str">
        <f>VLOOKUP(C89,M$9:$AJ$67,24,0)</f>
        <v>CD1</v>
      </c>
      <c r="N89" s="331" t="str">
        <f>VLOOKUP(C89,N$9:$AJ$67,23,0)</f>
        <v>L4</v>
      </c>
      <c r="O89" s="303" t="str">
        <f>VLOOKUP(C89,O$9:$AJ$67,22,0)</f>
        <v>SU1</v>
      </c>
      <c r="P89" s="306" t="str">
        <f>VLOOKUP(C89,P$9:$AJ$67,21,0)</f>
        <v>TIN2</v>
      </c>
      <c r="Q89" s="304" t="str">
        <f>VLOOKUP(C89,Q$9:$AJ$67,20,0)</f>
        <v>TD3</v>
      </c>
      <c r="R89" s="307" t="str">
        <f>VLOOKUP(C89,R$9:$AJ$67,19,0)</f>
        <v>T6</v>
      </c>
      <c r="S89" s="305" t="str">
        <f>VLOOKUP(C89,S$9:$AJ$67,18,0)</f>
        <v>T6</v>
      </c>
      <c r="T89" s="306" t="str">
        <f>VLOOKUP(C89,T$9:$AJ$67,17,0)</f>
        <v>TIN2</v>
      </c>
      <c r="U89" s="304" t="str">
        <f>VLOOKUP(C89,U$9:$AJ$67,16,0)</f>
        <v>QP1</v>
      </c>
      <c r="V89" s="304" t="str">
        <f>VLOOKUP(C89,V$9:$AJ$67,15,0)</f>
        <v>V6</v>
      </c>
      <c r="W89" s="304" t="str">
        <f>VLOOKUP(C89,W$9:$AJ$67,14,0)</f>
        <v>V6</v>
      </c>
      <c r="X89" s="331" t="str">
        <f>VLOOKUP(C89,X$9:$AJ$67,13,0)</f>
        <v>T6</v>
      </c>
      <c r="Y89" s="303" t="str">
        <f>VLOOKUP(C89,Y$9:$AJ$67,12,0)</f>
        <v>H5</v>
      </c>
      <c r="Z89" s="306" t="str">
        <f>VLOOKUP(C89,Z$9:$AJ$67,11,0)</f>
        <v>TD3</v>
      </c>
      <c r="AA89" s="306" t="str">
        <f>VLOOKUP(C89,AA$9:$AJ$67,10,0)</f>
        <v>AV5</v>
      </c>
      <c r="AB89" s="306" t="str">
        <f>VLOOKUP(C89,AB$9:$AJ$67,9,0)</f>
        <v>L4</v>
      </c>
      <c r="AC89" s="334" t="str">
        <f>VLOOKUP(C89,AC$9:$AJ$67,8,0)</f>
        <v>L4</v>
      </c>
      <c r="AD89" s="351" t="str">
        <f>VLOOKUP(C89,AD$9:$AJ$67,7,0)</f>
        <v>T6</v>
      </c>
      <c r="AE89" s="339" t="str">
        <f>VLOOKUP(C89,AE$9:$AJ$67,6,0)</f>
        <v>AV5</v>
      </c>
      <c r="AF89" s="340" t="str">
        <f>VLOOKUP(C89,AF$9:$AJ$67,5,0)</f>
        <v>SI2</v>
      </c>
      <c r="AG89" s="339" t="str">
        <f>VLOOKUP(C89,AG$9:$AJ$67,4,0)</f>
        <v>Đ2</v>
      </c>
      <c r="AH89" s="352" t="s">
        <v>142</v>
      </c>
      <c r="AI89" s="345" t="s">
        <v>194</v>
      </c>
      <c r="AJ89" s="308"/>
    </row>
    <row r="90" spans="2:36" ht="17.25" customHeight="1">
      <c r="B90" s="300" t="s">
        <v>86</v>
      </c>
      <c r="C90" s="302" t="s">
        <v>86</v>
      </c>
      <c r="D90" s="301" t="s">
        <v>141</v>
      </c>
      <c r="E90" s="303" t="s">
        <v>141</v>
      </c>
      <c r="F90" s="304" t="str">
        <f>VLOOKUP(C90,F$9:$AJ$67,31,0)</f>
        <v>V6</v>
      </c>
      <c r="G90" s="304" t="str">
        <f>VLOOKUP(C90,G$9:$AJ$67,30,0)</f>
        <v>SI2</v>
      </c>
      <c r="H90" s="304" t="str">
        <f>VLOOKUP(C90,H$9:$AJ$67,29,0)</f>
        <v>Đ2</v>
      </c>
      <c r="I90" s="305" t="str">
        <f>VLOOKUP(C90,I$9:$AJ$67,28,0)</f>
        <v>TIN2</v>
      </c>
      <c r="J90" s="306" t="str">
        <f>VLOOKUP(C90,J$9:$AJ$67,27,0)</f>
        <v>L4</v>
      </c>
      <c r="K90" s="304" t="str">
        <f>VLOOKUP(C90,K$9:$AJ$67,26,0)</f>
        <v>L4</v>
      </c>
      <c r="L90" s="304" t="str">
        <f>VLOOKUP(C90,L$9:$AJ$67,25,0)</f>
        <v>TD3</v>
      </c>
      <c r="M90" s="304" t="str">
        <f>VLOOKUP(C90,M$9:$AJ$67,24,0)</f>
        <v>T11</v>
      </c>
      <c r="N90" s="331" t="str">
        <f>VLOOKUP(C90,N$9:$AJ$67,23,0)</f>
        <v>T11</v>
      </c>
      <c r="O90" s="303" t="str">
        <f>VLOOKUP(C90,O$9:$AJ$67,22,0)</f>
        <v>AV2</v>
      </c>
      <c r="P90" s="306" t="str">
        <f>VLOOKUP(C90,P$9:$AJ$67,21,0)</f>
        <v>AV2</v>
      </c>
      <c r="Q90" s="304" t="str">
        <f>VLOOKUP(C90,Q$9:$AJ$67,20,0)</f>
        <v>TIN2</v>
      </c>
      <c r="R90" s="307" t="str">
        <f>VLOOKUP(C90,R$9:$AJ$67,19,0)</f>
        <v>SU1</v>
      </c>
      <c r="S90" s="305" t="str">
        <f>VLOOKUP(C90,S$9:$AJ$67,18,0)</f>
        <v>V6</v>
      </c>
      <c r="T90" s="306" t="str">
        <f>VLOOKUP(C90,T$9:$AJ$67,17,0)</f>
        <v>QP1</v>
      </c>
      <c r="U90" s="304" t="str">
        <f>VLOOKUP(C90,U$9:$AJ$67,16,0)</f>
        <v>TD3</v>
      </c>
      <c r="V90" s="304" t="str">
        <f>VLOOKUP(C90,V$9:$AJ$67,15,0)</f>
        <v>T11</v>
      </c>
      <c r="W90" s="304" t="str">
        <f>VLOOKUP(C90,W$9:$AJ$67,14,0)</f>
        <v>T11</v>
      </c>
      <c r="X90" s="331" t="str">
        <f>VLOOKUP(C90,X$9:$AJ$67,13,0)</f>
        <v>CD1</v>
      </c>
      <c r="Y90" s="303" t="str">
        <f>VLOOKUP(C90,Y$9:$AJ$67,12,0)</f>
        <v>Đ2</v>
      </c>
      <c r="Z90" s="306" t="str">
        <f>VLOOKUP(C90,Z$9:$AJ$67,11,0)</f>
        <v>L4</v>
      </c>
      <c r="AA90" s="306" t="str">
        <f>VLOOKUP(C90,AA$9:$AJ$67,10,0)</f>
        <v>H4</v>
      </c>
      <c r="AB90" s="306" t="str">
        <f>VLOOKUP(C90,AB$9:$AJ$67,9,0)</f>
        <v>AV2</v>
      </c>
      <c r="AC90" s="334" t="str">
        <f>VLOOKUP(C90,AC$9:$AJ$67,8,0)</f>
        <v>AV2</v>
      </c>
      <c r="AD90" s="351" t="str">
        <f>VLOOKUP(C90,AD$9:$AJ$67,7,0)</f>
        <v>V6</v>
      </c>
      <c r="AE90" s="339" t="str">
        <f>VLOOKUP(C90,AE$9:$AJ$67,6,0)</f>
        <v>V6</v>
      </c>
      <c r="AF90" s="340" t="str">
        <f>VLOOKUP(C90,AF$9:$AJ$67,5,0)</f>
        <v>CN3</v>
      </c>
      <c r="AG90" s="339" t="str">
        <f>VLOOKUP(C90,AG$9:$AJ$67,4,0)</f>
        <v>H4</v>
      </c>
      <c r="AH90" s="352" t="s">
        <v>142</v>
      </c>
      <c r="AI90" s="345" t="s">
        <v>175</v>
      </c>
      <c r="AJ90" s="308"/>
    </row>
    <row r="91" spans="2:36" ht="17.25" customHeight="1">
      <c r="B91" s="300" t="s">
        <v>87</v>
      </c>
      <c r="C91" s="302" t="s">
        <v>87</v>
      </c>
      <c r="D91" s="301" t="s">
        <v>141</v>
      </c>
      <c r="E91" s="303" t="s">
        <v>141</v>
      </c>
      <c r="F91" s="304" t="str">
        <f>VLOOKUP(C91,F$9:$AJ$67,31,0)</f>
        <v>L2</v>
      </c>
      <c r="G91" s="304" t="str">
        <f>VLOOKUP(C91,G$9:$AJ$67,30,0)</f>
        <v>Đ2</v>
      </c>
      <c r="H91" s="304" t="str">
        <f>VLOOKUP(C91,H$9:$AJ$67,29,0)</f>
        <v>T5</v>
      </c>
      <c r="I91" s="305" t="str">
        <f>VLOOKUP(C91,I$9:$AJ$67,28,0)</f>
        <v>CD1</v>
      </c>
      <c r="J91" s="306" t="str">
        <f>VLOOKUP(C91,J$9:$AJ$67,27,0)</f>
        <v>AV2</v>
      </c>
      <c r="K91" s="304" t="str">
        <f>VLOOKUP(C91,K$9:$AJ$67,26,0)</f>
        <v>AV2</v>
      </c>
      <c r="L91" s="304" t="str">
        <f>VLOOKUP(C91,L$9:$AJ$67,25,0)</f>
        <v>TIN2</v>
      </c>
      <c r="M91" s="304" t="str">
        <f>VLOOKUP(C91,M$9:$AJ$67,24,0)</f>
        <v>H3</v>
      </c>
      <c r="N91" s="331" t="str">
        <f>VLOOKUP(C91,N$9:$AJ$67,23,0)</f>
        <v>V5</v>
      </c>
      <c r="O91" s="303" t="str">
        <f>VLOOKUP(C91,O$9:$AJ$67,22,0)</f>
        <v>T5</v>
      </c>
      <c r="P91" s="306" t="str">
        <f>VLOOKUP(C91,P$9:$AJ$67,21,0)</f>
        <v>T5</v>
      </c>
      <c r="Q91" s="304" t="str">
        <f>VLOOKUP(C91,Q$9:$AJ$67,20,0)</f>
        <v>V5</v>
      </c>
      <c r="R91" s="307" t="str">
        <f>VLOOKUP(C91,R$9:$AJ$67,19,0)</f>
        <v>TD3</v>
      </c>
      <c r="S91" s="305" t="str">
        <f>VLOOKUP(C91,S$9:$AJ$67,18,0)</f>
        <v>SU1</v>
      </c>
      <c r="T91" s="306" t="str">
        <f>VLOOKUP(C91,T$9:$AJ$67,17,0)</f>
        <v>AV2</v>
      </c>
      <c r="U91" s="304" t="str">
        <f>VLOOKUP(C91,U$9:$AJ$67,16,0)</f>
        <v>AV2</v>
      </c>
      <c r="V91" s="304" t="str">
        <f>VLOOKUP(C91,V$9:$AJ$67,15,0)</f>
        <v>SI2</v>
      </c>
      <c r="W91" s="304" t="str">
        <f>VLOOKUP(C91,W$9:$AJ$67,14,0)</f>
        <v>QP1</v>
      </c>
      <c r="X91" s="331" t="str">
        <f>VLOOKUP(C91,X$9:$AJ$67,13,0)</f>
        <v>TIN2</v>
      </c>
      <c r="Y91" s="303" t="str">
        <f>VLOOKUP(C91,Y$9:$AJ$67,12,0)</f>
        <v>CN4</v>
      </c>
      <c r="Z91" s="306" t="str">
        <f>VLOOKUP(C91,Z$9:$AJ$67,11,0)</f>
        <v>V5</v>
      </c>
      <c r="AA91" s="306" t="str">
        <f>VLOOKUP(C91,AA$9:$AJ$67,10,0)</f>
        <v>V5</v>
      </c>
      <c r="AB91" s="306" t="str">
        <f>VLOOKUP(C91,AB$9:$AJ$67,9,0)</f>
        <v>TD3</v>
      </c>
      <c r="AC91" s="334" t="str">
        <f>VLOOKUP(C91,AC$9:$AJ$67,8,0)</f>
        <v>T5</v>
      </c>
      <c r="AD91" s="351" t="str">
        <f>VLOOKUP(C91,AD$9:$AJ$67,7,0)</f>
        <v>L2</v>
      </c>
      <c r="AE91" s="339" t="str">
        <f>VLOOKUP(C91,AE$9:$AJ$67,6,0)</f>
        <v>L2</v>
      </c>
      <c r="AF91" s="340" t="str">
        <f>VLOOKUP(C91,AF$9:$AJ$67,5,0)</f>
        <v>Đ2</v>
      </c>
      <c r="AG91" s="339" t="str">
        <f>VLOOKUP(C91,AG$9:$AJ$67,4,0)</f>
        <v>H3</v>
      </c>
      <c r="AH91" s="352" t="s">
        <v>142</v>
      </c>
      <c r="AI91" s="345" t="s">
        <v>189</v>
      </c>
      <c r="AJ91" s="308"/>
    </row>
    <row r="92" spans="2:36" ht="17.25" customHeight="1">
      <c r="B92" s="300" t="s">
        <v>88</v>
      </c>
      <c r="C92" s="302" t="s">
        <v>88</v>
      </c>
      <c r="D92" s="301" t="s">
        <v>141</v>
      </c>
      <c r="E92" s="303" t="s">
        <v>141</v>
      </c>
      <c r="F92" s="304" t="str">
        <f>VLOOKUP(C92,F$9:$AJ$67,31,0)</f>
        <v>TIN2</v>
      </c>
      <c r="G92" s="304" t="str">
        <f>VLOOKUP(C92,G$9:$AJ$67,30,0)</f>
        <v>L2</v>
      </c>
      <c r="H92" s="304" t="str">
        <f>VLOOKUP(C92,H$9:$AJ$67,29,0)</f>
        <v>L2</v>
      </c>
      <c r="I92" s="305" t="str">
        <f>VLOOKUP(C92,I$9:$AJ$67,28,0)</f>
        <v>T5</v>
      </c>
      <c r="J92" s="306" t="str">
        <f>VLOOKUP(C92,J$9:$AJ$67,27,0)</f>
        <v>AV1</v>
      </c>
      <c r="K92" s="304" t="str">
        <f>VLOOKUP(C92,K$9:$AJ$67,26,0)</f>
        <v>AV1</v>
      </c>
      <c r="L92" s="304" t="str">
        <f>VLOOKUP(C92,L$9:$AJ$67,25,0)</f>
        <v>Đ2</v>
      </c>
      <c r="M92" s="304" t="str">
        <f>VLOOKUP(C92,M$9:$AJ$67,24,0)</f>
        <v>TD3</v>
      </c>
      <c r="N92" s="331" t="str">
        <f>VLOOKUP(C92,N$9:$AJ$67,23,0)</f>
        <v>H3</v>
      </c>
      <c r="O92" s="303" t="str">
        <f>VLOOKUP(C92,O$9:$AJ$67,22,0)</f>
        <v>TIN2</v>
      </c>
      <c r="P92" s="306" t="str">
        <f>VLOOKUP(C92,P$9:$AJ$67,21,0)</f>
        <v>QP1</v>
      </c>
      <c r="Q92" s="304" t="str">
        <f>VLOOKUP(C92,Q$9:$AJ$67,20,0)</f>
        <v>T5</v>
      </c>
      <c r="R92" s="307" t="str">
        <f>VLOOKUP(C92,R$9:$AJ$67,19,0)</f>
        <v>V5</v>
      </c>
      <c r="S92" s="305" t="str">
        <f>VLOOKUP(C92,S$9:$AJ$67,18,0)</f>
        <v>V5</v>
      </c>
      <c r="T92" s="306" t="str">
        <f>VLOOKUP(C92,T$9:$AJ$67,17,0)</f>
        <v>AV1</v>
      </c>
      <c r="U92" s="304" t="str">
        <f>VLOOKUP(C92,U$9:$AJ$67,16,0)</f>
        <v>AV1</v>
      </c>
      <c r="V92" s="304" t="str">
        <f>VLOOKUP(C92,V$9:$AJ$67,15,0)</f>
        <v>TD3</v>
      </c>
      <c r="W92" s="304" t="str">
        <f>VLOOKUP(C92,W$9:$AJ$67,14,0)</f>
        <v>SI2</v>
      </c>
      <c r="X92" s="331" t="str">
        <f>VLOOKUP(C92,X$9:$AJ$67,13,0)</f>
        <v>SU3</v>
      </c>
      <c r="Y92" s="303" t="str">
        <f>VLOOKUP(C92,Y$9:$AJ$67,12,0)</f>
        <v>T5</v>
      </c>
      <c r="Z92" s="306" t="str">
        <f>VLOOKUP(C92,Z$9:$AJ$67,11,0)</f>
        <v>T5</v>
      </c>
      <c r="AA92" s="306" t="str">
        <f>VLOOKUP(C92,AA$9:$AJ$67,10,0)</f>
        <v>Đ2</v>
      </c>
      <c r="AB92" s="306" t="str">
        <f>VLOOKUP(C92,AB$9:$AJ$67,9,0)</f>
        <v>H3</v>
      </c>
      <c r="AC92" s="334" t="str">
        <f>VLOOKUP(C92,AC$9:$AJ$67,8,0)</f>
        <v>L2</v>
      </c>
      <c r="AD92" s="351" t="str">
        <f>VLOOKUP(C92,AD$9:$AJ$67,7,0)</f>
        <v>CN3</v>
      </c>
      <c r="AE92" s="339" t="str">
        <f>VLOOKUP(C92,AE$9:$AJ$67,6,0)</f>
        <v>V5</v>
      </c>
      <c r="AF92" s="340" t="str">
        <f>VLOOKUP(C92,AF$9:$AJ$67,5,0)</f>
        <v>V5</v>
      </c>
      <c r="AG92" s="339" t="str">
        <f>VLOOKUP(C92,AG$9:$AJ$67,4,0)</f>
        <v>CD1</v>
      </c>
      <c r="AH92" s="352" t="s">
        <v>142</v>
      </c>
      <c r="AI92" s="345" t="s">
        <v>190</v>
      </c>
      <c r="AJ92" s="308"/>
    </row>
    <row r="93" spans="2:36" ht="17.25" customHeight="1" thickBot="1">
      <c r="B93" s="387" t="s">
        <v>89</v>
      </c>
      <c r="C93" s="388" t="s">
        <v>89</v>
      </c>
      <c r="D93" s="389" t="s">
        <v>141</v>
      </c>
      <c r="E93" s="390" t="s">
        <v>141</v>
      </c>
      <c r="F93" s="391" t="str">
        <f>VLOOKUP(C93,F$9:$AJ$67,31,0)</f>
        <v>H4</v>
      </c>
      <c r="G93" s="391" t="str">
        <f>VLOOKUP(C93,G$9:$AJ$67,30,0)</f>
        <v>TIN2</v>
      </c>
      <c r="H93" s="391" t="str">
        <f>VLOOKUP(C93,H$9:$AJ$67,29,0)</f>
        <v>T6</v>
      </c>
      <c r="I93" s="392" t="str">
        <f>VLOOKUP(C93,I$9:$AJ$67,28,0)</f>
        <v>T6</v>
      </c>
      <c r="J93" s="393" t="str">
        <f>VLOOKUP(C93,J$9:$AJ$67,27,0)</f>
        <v>TD3</v>
      </c>
      <c r="K93" s="391" t="str">
        <f>VLOOKUP(C93,K$9:$AJ$67,26,0)</f>
        <v>TIN2</v>
      </c>
      <c r="L93" s="391" t="str">
        <f>VLOOKUP(C93,L$9:$AJ$67,25,0)</f>
        <v>V5</v>
      </c>
      <c r="M93" s="391" t="str">
        <f>VLOOKUP(C93,M$9:$AJ$67,24,0)</f>
        <v>V5</v>
      </c>
      <c r="N93" s="394" t="str">
        <f>VLOOKUP(C93,N$9:$AJ$67,23,0)</f>
        <v>Đ2</v>
      </c>
      <c r="O93" s="390" t="str">
        <f>VLOOKUP(C93,O$9:$AJ$67,22,0)</f>
        <v>V5</v>
      </c>
      <c r="P93" s="393" t="str">
        <f>VLOOKUP(C93,P$9:$AJ$67,21,0)</f>
        <v>V5</v>
      </c>
      <c r="Q93" s="391" t="str">
        <f>VLOOKUP(C93,Q$9:$AJ$67,20,0)</f>
        <v>SU1</v>
      </c>
      <c r="R93" s="395" t="str">
        <f>VLOOKUP(C93,R$9:$AJ$67,19,0)</f>
        <v>AV1</v>
      </c>
      <c r="S93" s="392" t="str">
        <f>VLOOKUP(C93,S$9:$AJ$67,18,0)</f>
        <v>AV1</v>
      </c>
      <c r="T93" s="393" t="str">
        <f>VLOOKUP(C93,T$9:$AJ$67,17,0)</f>
        <v>TD3</v>
      </c>
      <c r="U93" s="391" t="str">
        <f>VLOOKUP(C93,U$9:$AJ$67,16,0)</f>
        <v>T6</v>
      </c>
      <c r="V93" s="391" t="str">
        <f>VLOOKUP(C93,V$9:$AJ$67,15,0)</f>
        <v>T6</v>
      </c>
      <c r="W93" s="391" t="str">
        <f>VLOOKUP(C93,W$9:$AJ$67,14,0)</f>
        <v>CD1</v>
      </c>
      <c r="X93" s="394" t="str">
        <f>VLOOKUP(C93,X$9:$AJ$67,13,0)</f>
        <v>AV1</v>
      </c>
      <c r="Y93" s="390" t="str">
        <f>VLOOKUP(C93,Y$9:$AJ$67,12,0)</f>
        <v>H4</v>
      </c>
      <c r="Z93" s="393" t="str">
        <f>VLOOKUP(C93,Z$9:$AJ$67,11,0)</f>
        <v>L2</v>
      </c>
      <c r="AA93" s="393" t="str">
        <f>VLOOKUP(C93,AA$9:$AJ$67,10,0)</f>
        <v>AV1</v>
      </c>
      <c r="AB93" s="393" t="str">
        <f>VLOOKUP(C93,AB$9:$AJ$67,9,0)</f>
        <v>CN3</v>
      </c>
      <c r="AC93" s="396" t="str">
        <f>VLOOKUP(C93,AC$9:$AJ$67,8,0)</f>
        <v>Đ2</v>
      </c>
      <c r="AD93" s="397" t="str">
        <f>VLOOKUP(C93,AD$9:$AJ$67,7,0)</f>
        <v>QP1</v>
      </c>
      <c r="AE93" s="398" t="str">
        <f>VLOOKUP(C93,AE$9:$AJ$67,6,0)</f>
        <v>SI2</v>
      </c>
      <c r="AF93" s="399" t="str">
        <f>VLOOKUP(C93,AF$9:$AJ$67,5,0)</f>
        <v>L2</v>
      </c>
      <c r="AG93" s="398" t="str">
        <f>VLOOKUP(C93,AG$9:$AJ$67,4,0)</f>
        <v>L2</v>
      </c>
      <c r="AH93" s="400" t="s">
        <v>142</v>
      </c>
      <c r="AI93" s="401" t="s">
        <v>176</v>
      </c>
      <c r="AJ93" s="402"/>
    </row>
    <row r="94" spans="2:36" ht="17.25" customHeight="1" thickTop="1">
      <c r="B94" s="318" t="s">
        <v>90</v>
      </c>
      <c r="C94" s="319" t="s">
        <v>90</v>
      </c>
      <c r="D94" s="320" t="s">
        <v>141</v>
      </c>
      <c r="E94" s="321" t="s">
        <v>141</v>
      </c>
      <c r="F94" s="322" t="str">
        <f>VLOOKUP(C94,F$9:$AJ$67,31,0)</f>
        <v>TIN1</v>
      </c>
      <c r="G94" s="322" t="str">
        <f>VLOOKUP(C94,G$9:$AJ$67,30,0)</f>
        <v>QP2</v>
      </c>
      <c r="H94" s="322" t="str">
        <f>VLOOKUP(C94,H$9:$AJ$67,29,0)</f>
        <v>CN1</v>
      </c>
      <c r="I94" s="323" t="str">
        <f>VLOOKUP(C94,I$9:$AJ$67,28,0)</f>
        <v>T4</v>
      </c>
      <c r="J94" s="324" t="str">
        <f>VLOOKUP(C94,J$9:$AJ$67,27,0)</f>
        <v>V1</v>
      </c>
      <c r="K94" s="322" t="str">
        <f>VLOOKUP(C94,K$9:$AJ$67,26,0)</f>
        <v>V1</v>
      </c>
      <c r="L94" s="322" t="str">
        <f>VLOOKUP(C94,L$9:$AJ$67,25,0)</f>
        <v>L1</v>
      </c>
      <c r="M94" s="322" t="str">
        <f>VLOOKUP(C94,M$9:$AJ$67,24,0)</f>
        <v>AV4</v>
      </c>
      <c r="N94" s="330" t="str">
        <f>VLOOKUP(C94,N$9:$AJ$67,23,0)</f>
        <v>AV4</v>
      </c>
      <c r="O94" s="321" t="str">
        <f>VLOOKUP(C94,O$9:$AJ$67,22,0)</f>
        <v>V1</v>
      </c>
      <c r="P94" s="324" t="str">
        <f>VLOOKUP(C94,P$9:$AJ$67,21,0)</f>
        <v>TD3</v>
      </c>
      <c r="Q94" s="322" t="str">
        <f>VLOOKUP(C94,Q$9:$AJ$67,20,0)</f>
        <v>T4</v>
      </c>
      <c r="R94" s="325" t="str">
        <f>VLOOKUP(C94,R$9:$AJ$67,19,0)</f>
        <v>Đ3</v>
      </c>
      <c r="S94" s="323" t="str">
        <f>VLOOKUP(C94,S$9:$AJ$67,18,0)</f>
        <v>SI1</v>
      </c>
      <c r="T94" s="324" t="str">
        <f>VLOOKUP(C94,T$9:$AJ$67,17,0)</f>
        <v>V1</v>
      </c>
      <c r="U94" s="322" t="str">
        <f>VLOOKUP(C94,U$9:$AJ$67,16,0)</f>
        <v>V1</v>
      </c>
      <c r="V94" s="322" t="str">
        <f>VLOOKUP(C94,V$9:$AJ$67,15,0)</f>
        <v>L1</v>
      </c>
      <c r="W94" s="322" t="str">
        <f>VLOOKUP(C94,W$9:$AJ$67,14,0)</f>
        <v>AV4</v>
      </c>
      <c r="X94" s="330" t="str">
        <f>VLOOKUP(C94,X$9:$AJ$67,13,0)</f>
        <v>AV4</v>
      </c>
      <c r="Y94" s="321" t="str">
        <f>VLOOKUP(C94,Y$9:$AJ$67,12,0)</f>
        <v>T4</v>
      </c>
      <c r="Z94" s="324" t="str">
        <f>VLOOKUP(C94,Z$9:$AJ$67,11,0)</f>
        <v>T4</v>
      </c>
      <c r="AA94" s="324" t="str">
        <f>VLOOKUP(C94,AA$9:$AJ$67,10,0)</f>
        <v>TD3</v>
      </c>
      <c r="AB94" s="324" t="str">
        <f>VLOOKUP(C94,AB$9:$AJ$67,9,0)</f>
        <v>SU2</v>
      </c>
      <c r="AC94" s="333" t="str">
        <f>VLOOKUP(C94,AC$9:$AJ$67,8,0)</f>
        <v>H3</v>
      </c>
      <c r="AD94" s="349" t="str">
        <f>VLOOKUP(C94,AD$9:$AJ$67,7,0)</f>
        <v>H3</v>
      </c>
      <c r="AE94" s="337" t="str">
        <f>VLOOKUP(C94,AE$9:$AJ$67,6,0)</f>
        <v>H3</v>
      </c>
      <c r="AF94" s="338" t="str">
        <f>VLOOKUP(C94,AF$9:$AJ$67,5,0)</f>
        <v>T4</v>
      </c>
      <c r="AG94" s="337" t="str">
        <f>VLOOKUP(C94,AG$9:$AJ$67,4,0)</f>
        <v>CD2</v>
      </c>
      <c r="AH94" s="350" t="s">
        <v>142</v>
      </c>
      <c r="AI94" s="344" t="s">
        <v>188</v>
      </c>
      <c r="AJ94" s="326"/>
    </row>
    <row r="95" spans="2:36" ht="17.25" customHeight="1">
      <c r="B95" s="300" t="s">
        <v>91</v>
      </c>
      <c r="C95" s="302" t="s">
        <v>91</v>
      </c>
      <c r="D95" s="301" t="s">
        <v>141</v>
      </c>
      <c r="E95" s="303" t="s">
        <v>141</v>
      </c>
      <c r="F95" s="304" t="str">
        <f>VLOOKUP(C95,F$9:$AJ$67,31,0)</f>
        <v>CD2</v>
      </c>
      <c r="G95" s="304" t="str">
        <f>VLOOKUP(C95,G$9:$AJ$67,30,0)</f>
        <v>T4</v>
      </c>
      <c r="H95" s="304" t="str">
        <f>VLOOKUP(C95,H$9:$AJ$67,29,0)</f>
        <v>T4</v>
      </c>
      <c r="I95" s="305" t="str">
        <f>VLOOKUP(C95,I$9:$AJ$67,28,0)</f>
        <v>TIN1</v>
      </c>
      <c r="J95" s="306" t="str">
        <f>VLOOKUP(C95,J$9:$AJ$67,27,0)</f>
        <v>TD4</v>
      </c>
      <c r="K95" s="304" t="str">
        <f>VLOOKUP(C95,K$9:$AJ$67,26,0)</f>
        <v>L1</v>
      </c>
      <c r="L95" s="304" t="str">
        <f>VLOOKUP(C95,L$9:$AJ$67,25,0)</f>
        <v>AV4</v>
      </c>
      <c r="M95" s="304" t="str">
        <f>VLOOKUP(C95,M$9:$AJ$67,24,0)</f>
        <v>V1</v>
      </c>
      <c r="N95" s="331" t="str">
        <f>VLOOKUP(C95,N$9:$AJ$67,23,0)</f>
        <v>V1</v>
      </c>
      <c r="O95" s="303" t="str">
        <f>VLOOKUP(C95,O$9:$AJ$67,22,0)</f>
        <v>H2</v>
      </c>
      <c r="P95" s="306" t="str">
        <f>VLOOKUP(C95,P$9:$AJ$67,21,0)</f>
        <v>H2</v>
      </c>
      <c r="Q95" s="304" t="str">
        <f>VLOOKUP(C95,Q$9:$AJ$67,20,0)</f>
        <v>V1</v>
      </c>
      <c r="R95" s="307" t="str">
        <f>VLOOKUP(C95,R$9:$AJ$67,19,0)</f>
        <v>T4</v>
      </c>
      <c r="S95" s="305" t="str">
        <f>VLOOKUP(C95,S$9:$AJ$67,18,0)</f>
        <v>T4</v>
      </c>
      <c r="T95" s="306" t="str">
        <f>VLOOKUP(C95,T$9:$AJ$67,17,0)</f>
        <v>AV4</v>
      </c>
      <c r="U95" s="304" t="str">
        <f>VLOOKUP(C95,U$9:$AJ$67,16,0)</f>
        <v>L1</v>
      </c>
      <c r="V95" s="304" t="str">
        <f>VLOOKUP(C95,V$9:$AJ$67,15,0)</f>
        <v>V1</v>
      </c>
      <c r="W95" s="304" t="str">
        <f>VLOOKUP(C95,W$9:$AJ$67,14,0)</f>
        <v>V1</v>
      </c>
      <c r="X95" s="331" t="str">
        <f>VLOOKUP(C95,X$9:$AJ$67,13,0)</f>
        <v>SI1</v>
      </c>
      <c r="Y95" s="303" t="str">
        <f>VLOOKUP(C95,Y$9:$AJ$67,12,0)</f>
        <v>AV4</v>
      </c>
      <c r="Z95" s="306" t="str">
        <f>VLOOKUP(C95,Z$9:$AJ$67,11,0)</f>
        <v>AV4</v>
      </c>
      <c r="AA95" s="306" t="str">
        <f>VLOOKUP(C95,AA$9:$AJ$67,10,0)</f>
        <v>T4</v>
      </c>
      <c r="AB95" s="306" t="str">
        <f>VLOOKUP(C95,AB$9:$AJ$67,9,0)</f>
        <v>QP2</v>
      </c>
      <c r="AC95" s="334" t="str">
        <f>VLOOKUP(C95,AC$9:$AJ$67,8,0)</f>
        <v>SU2</v>
      </c>
      <c r="AD95" s="351" t="str">
        <f>VLOOKUP(C95,AD$9:$AJ$67,7,0)</f>
        <v>TD4</v>
      </c>
      <c r="AE95" s="339" t="str">
        <f>VLOOKUP(C95,AE$9:$AJ$67,6,0)</f>
        <v>Đ3</v>
      </c>
      <c r="AF95" s="340" t="str">
        <f>VLOOKUP(C95,AF$9:$AJ$67,5,0)</f>
        <v>CN1</v>
      </c>
      <c r="AG95" s="339" t="str">
        <f>VLOOKUP(C95,AG$9:$AJ$67,4,0)</f>
        <v>H2</v>
      </c>
      <c r="AH95" s="352" t="s">
        <v>142</v>
      </c>
      <c r="AI95" s="345" t="s">
        <v>191</v>
      </c>
      <c r="AJ95" s="308"/>
    </row>
    <row r="96" spans="2:36" ht="17.25" customHeight="1">
      <c r="B96" s="300" t="s">
        <v>92</v>
      </c>
      <c r="C96" s="302" t="s">
        <v>92</v>
      </c>
      <c r="D96" s="301" t="s">
        <v>141</v>
      </c>
      <c r="E96" s="303" t="s">
        <v>141</v>
      </c>
      <c r="F96" s="304" t="str">
        <f>VLOOKUP(C96,F$9:$AJ$67,31,0)</f>
        <v>V2</v>
      </c>
      <c r="G96" s="304" t="str">
        <f>VLOOKUP(C96,G$9:$AJ$67,30,0)</f>
        <v>V2</v>
      </c>
      <c r="H96" s="304" t="str">
        <f>VLOOKUP(C96,H$9:$AJ$67,29,0)</f>
        <v>AV4</v>
      </c>
      <c r="I96" s="305" t="str">
        <f>VLOOKUP(C96,I$9:$AJ$67,28,0)</f>
        <v>SI3</v>
      </c>
      <c r="J96" s="306" t="str">
        <f>VLOOKUP(C96,J$9:$AJ$67,27,0)</f>
        <v>TIN1</v>
      </c>
      <c r="K96" s="304" t="str">
        <f>VLOOKUP(C96,K$9:$AJ$67,26,0)</f>
        <v>TD2</v>
      </c>
      <c r="L96" s="304" t="str">
        <f>VLOOKUP(C96,L$9:$AJ$67,25,0)</f>
        <v>L3</v>
      </c>
      <c r="M96" s="304" t="str">
        <f>VLOOKUP(C96,M$9:$AJ$67,24,0)</f>
        <v>T2</v>
      </c>
      <c r="N96" s="331" t="str">
        <f>VLOOKUP(C96,N$9:$AJ$67,23,0)</f>
        <v>T2</v>
      </c>
      <c r="O96" s="303" t="str">
        <f>VLOOKUP(C96,O$9:$AJ$67,22,0)</f>
        <v>T2</v>
      </c>
      <c r="P96" s="306" t="str">
        <f>VLOOKUP(C96,P$9:$AJ$67,21,0)</f>
        <v>T2</v>
      </c>
      <c r="Q96" s="304" t="str">
        <f>VLOOKUP(C96,Q$9:$AJ$67,20,0)</f>
        <v>H1</v>
      </c>
      <c r="R96" s="307" t="str">
        <f>VLOOKUP(C96,R$9:$AJ$67,19,0)</f>
        <v>V2</v>
      </c>
      <c r="S96" s="305" t="str">
        <f>VLOOKUP(C96,S$9:$AJ$67,18,0)</f>
        <v>V2</v>
      </c>
      <c r="T96" s="306" t="str">
        <f>VLOOKUP(C96,T$9:$AJ$67,17,0)</f>
        <v>TD2</v>
      </c>
      <c r="U96" s="304" t="str">
        <f>VLOOKUP(C96,U$9:$AJ$67,16,0)</f>
        <v>AV4</v>
      </c>
      <c r="V96" s="304" t="str">
        <f>VLOOKUP(C96,V$9:$AJ$67,15,0)</f>
        <v>V2</v>
      </c>
      <c r="W96" s="304" t="str">
        <f>VLOOKUP(C96,W$9:$AJ$67,14,0)</f>
        <v>H1</v>
      </c>
      <c r="X96" s="331" t="str">
        <f>VLOOKUP(C96,X$9:$AJ$67,13,0)</f>
        <v>H1</v>
      </c>
      <c r="Y96" s="303" t="str">
        <f>VLOOKUP(C96,Y$9:$AJ$67,12,0)</f>
        <v>T2</v>
      </c>
      <c r="Z96" s="306" t="str">
        <f>VLOOKUP(C96,Z$9:$AJ$67,11,0)</f>
        <v>QP2</v>
      </c>
      <c r="AA96" s="306" t="str">
        <f>VLOOKUP(C96,AA$9:$AJ$67,10,0)</f>
        <v>AV4</v>
      </c>
      <c r="AB96" s="306" t="str">
        <f>VLOOKUP(C96,AB$9:$AJ$67,9,0)</f>
        <v>AV4</v>
      </c>
      <c r="AC96" s="334" t="str">
        <f>VLOOKUP(C96,AC$9:$AJ$67,8,0)</f>
        <v>CN1</v>
      </c>
      <c r="AD96" s="351" t="str">
        <f>VLOOKUP(C96,AD$9:$AJ$67,7,0)</f>
        <v>SU2</v>
      </c>
      <c r="AE96" s="339" t="str">
        <f>VLOOKUP(C96,AE$9:$AJ$67,6,0)</f>
        <v>L3</v>
      </c>
      <c r="AF96" s="340" t="str">
        <f>VLOOKUP(C96,AF$9:$AJ$67,5,0)</f>
        <v>CD2</v>
      </c>
      <c r="AG96" s="339" t="str">
        <f>VLOOKUP(C96,AG$9:$AJ$67,4,0)</f>
        <v>Đ3</v>
      </c>
      <c r="AH96" s="352" t="s">
        <v>142</v>
      </c>
      <c r="AI96" s="345" t="s">
        <v>192</v>
      </c>
      <c r="AJ96" s="308"/>
    </row>
    <row r="97" spans="2:36" ht="17.25" customHeight="1">
      <c r="B97" s="300" t="s">
        <v>93</v>
      </c>
      <c r="C97" s="302" t="s">
        <v>93</v>
      </c>
      <c r="D97" s="301" t="s">
        <v>141</v>
      </c>
      <c r="E97" s="303" t="s">
        <v>141</v>
      </c>
      <c r="F97" s="304" t="str">
        <f>VLOOKUP(C97,F$9:$AJ$67,31,0)</f>
        <v>V3</v>
      </c>
      <c r="G97" s="304" t="str">
        <f>VLOOKUP(C97,G$9:$AJ$67,30,0)</f>
        <v>V3</v>
      </c>
      <c r="H97" s="304" t="str">
        <f>VLOOKUP(C97,H$9:$AJ$67,29,0)</f>
        <v>TD2</v>
      </c>
      <c r="I97" s="305" t="str">
        <f>VLOOKUP(C97,I$9:$AJ$67,28,0)</f>
        <v>CN1</v>
      </c>
      <c r="J97" s="306" t="str">
        <f>VLOOKUP(C97,J$9:$AJ$67,27,0)</f>
        <v>T2</v>
      </c>
      <c r="K97" s="304" t="str">
        <f>VLOOKUP(C97,K$9:$AJ$67,26,0)</f>
        <v>T2</v>
      </c>
      <c r="L97" s="304" t="str">
        <f>VLOOKUP(C97,L$9:$AJ$67,25,0)</f>
        <v>TIN1</v>
      </c>
      <c r="M97" s="304" t="str">
        <f>VLOOKUP(C97,M$9:$AJ$67,24,0)</f>
        <v>AV5</v>
      </c>
      <c r="N97" s="331" t="str">
        <f>VLOOKUP(C97,N$9:$AJ$67,23,0)</f>
        <v>AV5</v>
      </c>
      <c r="O97" s="303" t="str">
        <f>VLOOKUP(C97,O$9:$AJ$67,22,0)</f>
        <v>V3</v>
      </c>
      <c r="P97" s="306" t="str">
        <f>VLOOKUP(C97,P$9:$AJ$67,21,0)</f>
        <v>TD2</v>
      </c>
      <c r="Q97" s="304" t="str">
        <f>VLOOKUP(C97,Q$9:$AJ$67,20,0)</f>
        <v>T2</v>
      </c>
      <c r="R97" s="307" t="str">
        <f>VLOOKUP(C97,R$9:$AJ$67,19,0)</f>
        <v>QP2</v>
      </c>
      <c r="S97" s="305" t="str">
        <f>VLOOKUP(C97,S$9:$AJ$67,18,0)</f>
        <v>AV5</v>
      </c>
      <c r="T97" s="306" t="str">
        <f>VLOOKUP(C97,T$9:$AJ$67,17,0)</f>
        <v>V3</v>
      </c>
      <c r="U97" s="304" t="str">
        <f>VLOOKUP(C97,U$9:$AJ$67,16,0)</f>
        <v>V3</v>
      </c>
      <c r="V97" s="304" t="str">
        <f>VLOOKUP(C97,V$9:$AJ$67,15,0)</f>
        <v>CD2</v>
      </c>
      <c r="W97" s="304" t="str">
        <f>VLOOKUP(C97,W$9:$AJ$67,14,0)</f>
        <v>SI1</v>
      </c>
      <c r="X97" s="331" t="str">
        <f>VLOOKUP(C97,X$9:$AJ$67,13,0)</f>
        <v>L5</v>
      </c>
      <c r="Y97" s="303" t="str">
        <f>VLOOKUP(C97,Y$9:$AJ$67,12,0)</f>
        <v>Đ3</v>
      </c>
      <c r="Z97" s="306" t="str">
        <f>VLOOKUP(C97,Z$9:$AJ$67,11,0)</f>
        <v>H1</v>
      </c>
      <c r="AA97" s="306" t="str">
        <f>VLOOKUP(C97,AA$9:$AJ$67,10,0)</f>
        <v>H1</v>
      </c>
      <c r="AB97" s="306" t="str">
        <f>VLOOKUP(C97,AB$9:$AJ$67,9,0)</f>
        <v>T2</v>
      </c>
      <c r="AC97" s="334" t="str">
        <f>VLOOKUP(C97,AC$9:$AJ$67,8,0)</f>
        <v>T2</v>
      </c>
      <c r="AD97" s="351" t="str">
        <f>VLOOKUP(C97,AD$9:$AJ$67,7,0)</f>
        <v>H1</v>
      </c>
      <c r="AE97" s="339" t="str">
        <f>VLOOKUP(C97,AE$9:$AJ$67,6,0)</f>
        <v>SU2</v>
      </c>
      <c r="AF97" s="340" t="str">
        <f>VLOOKUP(C97,AF$9:$AJ$67,5,0)</f>
        <v>AV5</v>
      </c>
      <c r="AG97" s="339" t="str">
        <f>VLOOKUP(C97,AG$9:$AJ$67,4,0)</f>
        <v>L5</v>
      </c>
      <c r="AH97" s="352" t="s">
        <v>142</v>
      </c>
      <c r="AI97" s="345" t="s">
        <v>182</v>
      </c>
      <c r="AJ97" s="308"/>
    </row>
    <row r="98" spans="2:36" ht="17.25" customHeight="1">
      <c r="B98" s="300" t="s">
        <v>94</v>
      </c>
      <c r="C98" s="302" t="s">
        <v>94</v>
      </c>
      <c r="D98" s="301" t="s">
        <v>141</v>
      </c>
      <c r="E98" s="303" t="s">
        <v>141</v>
      </c>
      <c r="F98" s="304" t="str">
        <f>VLOOKUP(C98,F$9:$AJ$67,31,0)</f>
        <v>CN1</v>
      </c>
      <c r="G98" s="304" t="str">
        <f>VLOOKUP(C98,G$9:$AJ$67,30,0)</f>
        <v>T3</v>
      </c>
      <c r="H98" s="304" t="str">
        <f>VLOOKUP(C98,H$9:$AJ$67,29,0)</f>
        <v>V2</v>
      </c>
      <c r="I98" s="305" t="str">
        <f>VLOOKUP(C98,I$9:$AJ$67,28,0)</f>
        <v>AV4</v>
      </c>
      <c r="J98" s="306" t="str">
        <f>VLOOKUP(C98,J$9:$AJ$67,27,0)</f>
        <v>T3</v>
      </c>
      <c r="K98" s="304" t="str">
        <f>VLOOKUP(C98,K$9:$AJ$67,26,0)</f>
        <v>T3</v>
      </c>
      <c r="L98" s="304" t="str">
        <f>VLOOKUP(C98,L$9:$AJ$67,25,0)</f>
        <v>QP2</v>
      </c>
      <c r="M98" s="304" t="str">
        <f>VLOOKUP(C98,M$9:$AJ$67,24,0)</f>
        <v>TD2</v>
      </c>
      <c r="N98" s="331" t="str">
        <f>VLOOKUP(C98,N$9:$AJ$67,23,0)</f>
        <v>SI1</v>
      </c>
      <c r="O98" s="303" t="str">
        <f>VLOOKUP(C98,O$9:$AJ$67,22,0)</f>
        <v>T3</v>
      </c>
      <c r="P98" s="306" t="str">
        <f>VLOOKUP(C98,P$9:$AJ$67,21,0)</f>
        <v>T3</v>
      </c>
      <c r="Q98" s="304" t="str">
        <f>VLOOKUP(C98,Q$9:$AJ$67,20,0)</f>
        <v>V2</v>
      </c>
      <c r="R98" s="307" t="str">
        <f>VLOOKUP(C98,R$9:$AJ$67,19,0)</f>
        <v>AV4</v>
      </c>
      <c r="S98" s="305" t="str">
        <f>VLOOKUP(C98,S$9:$AJ$67,18,0)</f>
        <v>AV4</v>
      </c>
      <c r="T98" s="306" t="str">
        <f>VLOOKUP(C98,T$9:$AJ$67,17,0)</f>
        <v>L3</v>
      </c>
      <c r="U98" s="304" t="str">
        <f>VLOOKUP(C98,U$9:$AJ$67,16,0)</f>
        <v>TIN1</v>
      </c>
      <c r="V98" s="304" t="str">
        <f>VLOOKUP(C98,V$9:$AJ$67,15,0)</f>
        <v>H1</v>
      </c>
      <c r="W98" s="304" t="str">
        <f>VLOOKUP(C98,W$9:$AJ$67,14,0)</f>
        <v>TD2</v>
      </c>
      <c r="X98" s="331" t="str">
        <f>VLOOKUP(C98,X$9:$AJ$67,13,0)</f>
        <v>V2</v>
      </c>
      <c r="Y98" s="303" t="str">
        <f>VLOOKUP(C98,Y$9:$AJ$67,12,0)</f>
        <v>V2</v>
      </c>
      <c r="Z98" s="306" t="str">
        <f>VLOOKUP(C98,Z$9:$AJ$67,11,0)</f>
        <v>V2</v>
      </c>
      <c r="AA98" s="306" t="str">
        <f>VLOOKUP(C98,AA$9:$AJ$67,10,0)</f>
        <v>SU2</v>
      </c>
      <c r="AB98" s="306" t="str">
        <f>VLOOKUP(C98,AB$9:$AJ$67,9,0)</f>
        <v>L3</v>
      </c>
      <c r="AC98" s="334" t="str">
        <f>VLOOKUP(C98,AC$9:$AJ$67,8,0)</f>
        <v>AV4</v>
      </c>
      <c r="AD98" s="351" t="str">
        <f>VLOOKUP(C98,AD$9:$AJ$67,7,0)</f>
        <v>Đ3</v>
      </c>
      <c r="AE98" s="339" t="str">
        <f>VLOOKUP(C98,AE$9:$AJ$67,6,0)</f>
        <v>CD2</v>
      </c>
      <c r="AF98" s="340" t="str">
        <f>VLOOKUP(C98,AF$9:$AJ$67,5,0)</f>
        <v>H1</v>
      </c>
      <c r="AG98" s="339" t="str">
        <f>VLOOKUP(C98,AG$9:$AJ$67,4,0)</f>
        <v>H1</v>
      </c>
      <c r="AH98" s="352" t="s">
        <v>142</v>
      </c>
      <c r="AI98" s="345" t="s">
        <v>177</v>
      </c>
      <c r="AJ98" s="308"/>
    </row>
    <row r="99" spans="2:36" ht="17.25" customHeight="1">
      <c r="B99" s="300" t="s">
        <v>95</v>
      </c>
      <c r="C99" s="302" t="s">
        <v>95</v>
      </c>
      <c r="D99" s="301" t="s">
        <v>141</v>
      </c>
      <c r="E99" s="303" t="s">
        <v>141</v>
      </c>
      <c r="F99" s="304" t="str">
        <f>VLOOKUP(C99,F$9:$AJ$67,31,0)</f>
        <v>TD2</v>
      </c>
      <c r="G99" s="304" t="str">
        <f>VLOOKUP(C99,G$9:$AJ$67,30,0)</f>
        <v>CD2</v>
      </c>
      <c r="H99" s="304" t="str">
        <f>VLOOKUP(C99,H$9:$AJ$67,29,0)</f>
        <v>T3</v>
      </c>
      <c r="I99" s="305" t="str">
        <f>VLOOKUP(C99,I$9:$AJ$67,28,0)</f>
        <v>V2</v>
      </c>
      <c r="J99" s="306" t="str">
        <f>VLOOKUP(C99,J$9:$AJ$67,27,0)</f>
        <v>QP2</v>
      </c>
      <c r="K99" s="304" t="str">
        <f>VLOOKUP(C99,K$9:$AJ$67,26,0)</f>
        <v>TIN1</v>
      </c>
      <c r="L99" s="304" t="str">
        <f>VLOOKUP(C99,L$9:$AJ$67,25,0)</f>
        <v>H2</v>
      </c>
      <c r="M99" s="304" t="str">
        <f>VLOOKUP(C99,M$9:$AJ$67,24,0)</f>
        <v>T3</v>
      </c>
      <c r="N99" s="331" t="str">
        <f>VLOOKUP(C99,N$9:$AJ$67,23,0)</f>
        <v>T3</v>
      </c>
      <c r="O99" s="303" t="str">
        <f>VLOOKUP(C99,O$9:$AJ$67,22,0)</f>
        <v>AV5</v>
      </c>
      <c r="P99" s="306" t="str">
        <f>VLOOKUP(C99,P$9:$AJ$67,21,0)</f>
        <v>SI1</v>
      </c>
      <c r="Q99" s="304" t="str">
        <f>VLOOKUP(C99,Q$9:$AJ$67,20,0)</f>
        <v>TD2</v>
      </c>
      <c r="R99" s="307" t="str">
        <f>VLOOKUP(C99,R$9:$AJ$67,19,0)</f>
        <v>H2</v>
      </c>
      <c r="S99" s="305" t="str">
        <f>VLOOKUP(C99,S$9:$AJ$67,18,0)</f>
        <v>H2</v>
      </c>
      <c r="T99" s="306" t="str">
        <f>VLOOKUP(C99,T$9:$AJ$67,17,0)</f>
        <v>V2</v>
      </c>
      <c r="U99" s="304" t="str">
        <f>VLOOKUP(C99,U$9:$AJ$67,16,0)</f>
        <v>V2</v>
      </c>
      <c r="V99" s="304" t="str">
        <f>VLOOKUP(C99,V$9:$AJ$67,15,0)</f>
        <v>L5</v>
      </c>
      <c r="W99" s="304" t="str">
        <f>VLOOKUP(C99,W$9:$AJ$67,14,0)</f>
        <v>AV5</v>
      </c>
      <c r="X99" s="331" t="str">
        <f>VLOOKUP(C99,X$9:$AJ$67,13,0)</f>
        <v>AV5</v>
      </c>
      <c r="Y99" s="303" t="str">
        <f>VLOOKUP(C99,Y$9:$AJ$67,12,0)</f>
        <v>SU2</v>
      </c>
      <c r="Z99" s="306" t="str">
        <f>VLOOKUP(C99,Z$9:$AJ$67,11,0)</f>
        <v>T3</v>
      </c>
      <c r="AA99" s="306" t="str">
        <f>VLOOKUP(C99,AA$9:$AJ$67,10,0)</f>
        <v>T3</v>
      </c>
      <c r="AB99" s="306" t="str">
        <f>VLOOKUP(C99,AB$9:$AJ$67,9,0)</f>
        <v>V2</v>
      </c>
      <c r="AC99" s="334" t="str">
        <f>VLOOKUP(C99,AC$9:$AJ$67,8,0)</f>
        <v>V2</v>
      </c>
      <c r="AD99" s="351" t="str">
        <f>VLOOKUP(C99,AD$9:$AJ$67,7,0)</f>
        <v>AV5</v>
      </c>
      <c r="AE99" s="339" t="str">
        <f>VLOOKUP(C99,AE$9:$AJ$67,6,0)</f>
        <v>L5</v>
      </c>
      <c r="AF99" s="340" t="str">
        <f>VLOOKUP(C99,AF$9:$AJ$67,5,0)</f>
        <v>Đ3</v>
      </c>
      <c r="AG99" s="339" t="str">
        <f>VLOOKUP(C99,AG$9:$AJ$67,4,0)</f>
        <v>CN1</v>
      </c>
      <c r="AH99" s="352" t="s">
        <v>142</v>
      </c>
      <c r="AI99" s="345" t="s">
        <v>183</v>
      </c>
      <c r="AJ99" s="308"/>
    </row>
    <row r="100" spans="2:36" ht="17.25" customHeight="1" thickBot="1">
      <c r="B100" s="355" t="s">
        <v>102</v>
      </c>
      <c r="C100" s="403" t="s">
        <v>102</v>
      </c>
      <c r="D100" s="357" t="s">
        <v>141</v>
      </c>
      <c r="E100" s="404" t="s">
        <v>141</v>
      </c>
      <c r="F100" s="405" t="str">
        <f>VLOOKUP(C100,F$9:$AJ$67,31,0)</f>
        <v>AV6</v>
      </c>
      <c r="G100" s="405" t="str">
        <f>VLOOKUP(C100,G$9:$AJ$67,30,0)</f>
        <v>CN1</v>
      </c>
      <c r="H100" s="405" t="str">
        <f>VLOOKUP(C100,H$9:$AJ$67,29,0)</f>
        <v>CD2</v>
      </c>
      <c r="I100" s="406" t="str">
        <f>VLOOKUP(C100,I$9:$AJ$67,28,0)</f>
        <v>T3</v>
      </c>
      <c r="J100" s="407" t="str">
        <f>VLOOKUP(C100,J$9:$AJ$67,27,0)</f>
        <v>SI1</v>
      </c>
      <c r="K100" s="405" t="str">
        <f>VLOOKUP(C100,K$9:$AJ$67,26,0)</f>
        <v>V7</v>
      </c>
      <c r="L100" s="405" t="str">
        <f>VLOOKUP(C100,L$9:$AJ$67,25,0)</f>
        <v>T3</v>
      </c>
      <c r="M100" s="405" t="str">
        <f>VLOOKUP(C100,M$9:$AJ$67,24,0)</f>
        <v>H2</v>
      </c>
      <c r="N100" s="408" t="str">
        <f>VLOOKUP(C100,N$9:$AJ$67,23,0)</f>
        <v>H2</v>
      </c>
      <c r="O100" s="404" t="str">
        <f>VLOOKUP(C100,O$9:$AJ$67,22,0)</f>
        <v>TD2</v>
      </c>
      <c r="P100" s="407" t="str">
        <f>VLOOKUP(C100,P$9:$AJ$67,21,0)</f>
        <v>Đ3</v>
      </c>
      <c r="Q100" s="405" t="str">
        <f>VLOOKUP(C100,Q$9:$AJ$67,20,0)</f>
        <v>T3</v>
      </c>
      <c r="R100" s="409" t="str">
        <f>VLOOKUP(C100,R$9:$AJ$67,19,0)</f>
        <v>V7</v>
      </c>
      <c r="S100" s="406" t="str">
        <f>VLOOKUP(C100,S$9:$AJ$67,18,0)</f>
        <v>V7</v>
      </c>
      <c r="T100" s="407" t="str">
        <f>VLOOKUP(C100,T$9:$AJ$67,17,0)</f>
        <v>TIN1</v>
      </c>
      <c r="U100" s="405" t="str">
        <f>VLOOKUP(C100,U$9:$AJ$67,16,0)</f>
        <v>QP2</v>
      </c>
      <c r="V100" s="405" t="str">
        <f>VLOOKUP(C100,V$9:$AJ$67,15,0)</f>
        <v>AV6</v>
      </c>
      <c r="W100" s="405" t="str">
        <f>VLOOKUP(C100,W$9:$AJ$67,14,0)</f>
        <v>L5</v>
      </c>
      <c r="X100" s="408" t="str">
        <f>VLOOKUP(C100,X$9:$AJ$67,13,0)</f>
        <v>H2</v>
      </c>
      <c r="Y100" s="404" t="str">
        <f>VLOOKUP(C100,Y$9:$AJ$67,12,0)</f>
        <v>V7</v>
      </c>
      <c r="Z100" s="407" t="str">
        <f>VLOOKUP(C100,Z$9:$AJ$67,11,0)</f>
        <v>V7</v>
      </c>
      <c r="AA100" s="407" t="str">
        <f>VLOOKUP(C100,AA$9:$AJ$67,10,0)</f>
        <v>TD2</v>
      </c>
      <c r="AB100" s="407" t="str">
        <f>VLOOKUP(C100,AB$9:$AJ$67,9,0)</f>
        <v>T3</v>
      </c>
      <c r="AC100" s="410" t="str">
        <f>VLOOKUP(C100,AC$9:$AJ$67,8,0)</f>
        <v>T3</v>
      </c>
      <c r="AD100" s="411" t="str">
        <f>VLOOKUP(C100,AD$9:$AJ$67,7,0)</f>
        <v>L5</v>
      </c>
      <c r="AE100" s="412" t="str">
        <f>VLOOKUP(C100,AE$9:$AJ$67,6,0)</f>
        <v>AV6</v>
      </c>
      <c r="AF100" s="413" t="str">
        <f>VLOOKUP(C100,AF$9:$AJ$67,5,0)</f>
        <v>AV6</v>
      </c>
      <c r="AG100" s="412" t="str">
        <f>VLOOKUP(C100,AG$9:$AJ$67,4,0)</f>
        <v>SU2</v>
      </c>
      <c r="AH100" s="414" t="s">
        <v>142</v>
      </c>
      <c r="AI100" s="415" t="s">
        <v>184</v>
      </c>
      <c r="AJ100" s="416"/>
    </row>
    <row r="101" spans="2:36" ht="17.25" customHeight="1" thickTop="1">
      <c r="B101" s="371" t="s">
        <v>173</v>
      </c>
      <c r="C101" s="372" t="s">
        <v>96</v>
      </c>
      <c r="D101" s="373" t="s">
        <v>141</v>
      </c>
      <c r="E101" s="374" t="str">
        <f>VLOOKUP(C101,E$9:$AJ$67,32,0)</f>
        <v>T2</v>
      </c>
      <c r="F101" s="375" t="str">
        <f>VLOOKUP(C101,F$9:$AJ$67,31,0)</f>
        <v>V4</v>
      </c>
      <c r="G101" s="375" t="str">
        <f>VLOOKUP(C101,G$9:$AJ$67,30,0)</f>
        <v>V4</v>
      </c>
      <c r="H101" s="375" t="str">
        <f>VLOOKUP(C101,H$9:$AJ$67,29,0)</f>
        <v>TIN5</v>
      </c>
      <c r="I101" s="376" t="str">
        <f>VLOOKUP(C101,I$9:$AJ$67,28,0)</f>
        <v>H4</v>
      </c>
      <c r="J101" s="377" t="str">
        <f>VLOOKUP(C101,J$9:$AJ$67,27,0)</f>
        <v>TD1</v>
      </c>
      <c r="K101" s="375" t="str">
        <f>VLOOKUP(C101,K$9:$AJ$67,26,0)</f>
        <v>V4</v>
      </c>
      <c r="L101" s="375" t="str">
        <f>VLOOKUP(C101,L$9:$AJ$67,25,0)</f>
        <v>T2</v>
      </c>
      <c r="M101" s="375" t="str">
        <f>VLOOKUP(C101,M$9:$AJ$67,24,0)</f>
        <v>SU1</v>
      </c>
      <c r="N101" s="378" t="str">
        <f>VLOOKUP(C101,N$9:$AJ$67,23,0)</f>
        <v>CN3</v>
      </c>
      <c r="O101" s="374" t="str">
        <f>VLOOKUP(C101,O$9:$AJ$67,22,0)</f>
        <v>Đ3</v>
      </c>
      <c r="P101" s="377" t="str">
        <f>VLOOKUP(C101,P$9:$AJ$67,21,0)</f>
        <v>V4</v>
      </c>
      <c r="Q101" s="375" t="str">
        <f>VLOOKUP(C101,Q$9:$AJ$67,20,0)</f>
        <v>AV2</v>
      </c>
      <c r="R101" s="379" t="str">
        <f>VLOOKUP(C101,R$9:$AJ$67,19,0)</f>
        <v>T2</v>
      </c>
      <c r="S101" s="376" t="str">
        <f>VLOOKUP(C101,S$9:$AJ$67,18,0)</f>
        <v>T2</v>
      </c>
      <c r="T101" s="377" t="str">
        <f>VLOOKUP(C101,T$9:$AJ$67,17,0)</f>
        <v>SU1</v>
      </c>
      <c r="U101" s="375" t="str">
        <f>VLOOKUP(C101,U$9:$AJ$67,16,0)</f>
        <v>L2</v>
      </c>
      <c r="V101" s="375" t="str">
        <f>VLOOKUP(C101,V$9:$AJ$67,15,0)</f>
        <v>AV2</v>
      </c>
      <c r="W101" s="375" t="str">
        <f>VLOOKUP(C101,W$9:$AJ$67,14,0)</f>
        <v>TD1</v>
      </c>
      <c r="X101" s="378" t="str">
        <f>VLOOKUP(C101,X$9:$AJ$67,13,0)</f>
        <v>SI2</v>
      </c>
      <c r="Y101" s="374" t="str">
        <f>VLOOKUP(C101,Y$9:$AJ$67,12,0)</f>
        <v>AV2</v>
      </c>
      <c r="Z101" s="377" t="str">
        <f>VLOOKUP(C101,Z$9:$AJ$67,11,0)</f>
        <v>AV2</v>
      </c>
      <c r="AA101" s="377" t="str">
        <f>VLOOKUP(C101,AA$9:$AJ$67,10,0)</f>
        <v>T2</v>
      </c>
      <c r="AB101" s="377" t="str">
        <f>VLOOKUP(C101,AB$9:$AJ$67,9,0)</f>
        <v>L2</v>
      </c>
      <c r="AC101" s="380" t="str">
        <f>VLOOKUP(C101,AC$9:$AJ$67,8,0)</f>
        <v>H4</v>
      </c>
      <c r="AD101" s="381" t="str">
        <f>VLOOKUP(C101,AD$9:$AJ$67,7,0)</f>
        <v>CD1</v>
      </c>
      <c r="AE101" s="382" t="str">
        <f>VLOOKUP(C101,AE$9:$AJ$67,6,0)</f>
        <v>QP1</v>
      </c>
      <c r="AF101" s="383" t="str">
        <f>VLOOKUP(C101,AF$9:$AJ$67,5,0)</f>
        <v>TIN5</v>
      </c>
      <c r="AG101" s="382" t="str">
        <f>VLOOKUP(C101,AG$9:$AJ$67,4,0)</f>
        <v>SI2</v>
      </c>
      <c r="AH101" s="384" t="s">
        <v>142</v>
      </c>
      <c r="AI101" s="385" t="s">
        <v>178</v>
      </c>
      <c r="AJ101" s="386"/>
    </row>
    <row r="102" spans="2:36" ht="17.25" customHeight="1">
      <c r="B102" s="300" t="s">
        <v>97</v>
      </c>
      <c r="C102" s="302" t="s">
        <v>97</v>
      </c>
      <c r="D102" s="301" t="s">
        <v>141</v>
      </c>
      <c r="E102" s="303" t="str">
        <f>VLOOKUP(C102,E$9:$AJ$67,32,0)</f>
        <v>T8</v>
      </c>
      <c r="F102" s="304" t="str">
        <f>VLOOKUP(C102,F$9:$AJ$67,31,0)</f>
        <v>CD1</v>
      </c>
      <c r="G102" s="304" t="str">
        <f>VLOOKUP(C102,G$9:$AJ$67,30,0)</f>
        <v>TIN5</v>
      </c>
      <c r="H102" s="304" t="str">
        <f>VLOOKUP(C102,H$9:$AJ$67,29,0)</f>
        <v>SI2</v>
      </c>
      <c r="I102" s="305" t="str">
        <f>VLOOKUP(C102,I$9:$AJ$67,28,0)</f>
        <v>L2</v>
      </c>
      <c r="J102" s="306" t="str">
        <f>VLOOKUP(C102,J$9:$AJ$67,27,0)</f>
        <v>SU1</v>
      </c>
      <c r="K102" s="304" t="str">
        <f>VLOOKUP(C102,K$9:$AJ$67,26,0)</f>
        <v>TD1</v>
      </c>
      <c r="L102" s="304" t="str">
        <f>VLOOKUP(C102,L$9:$AJ$67,25,0)</f>
        <v>AV1</v>
      </c>
      <c r="M102" s="304" t="str">
        <f>VLOOKUP(C102,M$9:$AJ$67,24,0)</f>
        <v>T8</v>
      </c>
      <c r="N102" s="331" t="str">
        <f>VLOOKUP(C102,N$9:$AJ$67,23,0)</f>
        <v>T8</v>
      </c>
      <c r="O102" s="303" t="str">
        <f>VLOOKUP(C102,O$9:$AJ$67,22,0)</f>
        <v>H4</v>
      </c>
      <c r="P102" s="306" t="str">
        <f>VLOOKUP(C102,P$9:$AJ$67,21,0)</f>
        <v>SU1</v>
      </c>
      <c r="Q102" s="304" t="str">
        <f>VLOOKUP(C102,Q$9:$AJ$67,20,0)</f>
        <v>QP1</v>
      </c>
      <c r="R102" s="307" t="str">
        <f>VLOOKUP(C102,R$9:$AJ$67,19,0)</f>
        <v>V6</v>
      </c>
      <c r="S102" s="305" t="str">
        <f>VLOOKUP(C102,S$9:$AJ$67,18,0)</f>
        <v>Đ3</v>
      </c>
      <c r="T102" s="306" t="str">
        <f>VLOOKUP(C102,T$9:$AJ$67,17,0)</f>
        <v>V6</v>
      </c>
      <c r="U102" s="304" t="str">
        <f>VLOOKUP(C102,U$9:$AJ$67,16,0)</f>
        <v>V6</v>
      </c>
      <c r="V102" s="304" t="str">
        <f>VLOOKUP(C102,V$9:$AJ$67,15,0)</f>
        <v>AV1</v>
      </c>
      <c r="W102" s="304" t="str">
        <f>VLOOKUP(C102,W$9:$AJ$67,14,0)</f>
        <v>T8</v>
      </c>
      <c r="X102" s="331" t="str">
        <f>VLOOKUP(C102,X$9:$AJ$67,13,0)</f>
        <v>T8</v>
      </c>
      <c r="Y102" s="303" t="str">
        <f>VLOOKUP(C102,Y$9:$AJ$67,12,0)</f>
        <v>L2</v>
      </c>
      <c r="Z102" s="306" t="str">
        <f>VLOOKUP(C102,Z$9:$AJ$67,11,0)</f>
        <v>TD1</v>
      </c>
      <c r="AA102" s="306" t="str">
        <f>VLOOKUP(C102,AA$9:$AJ$67,10,0)</f>
        <v>CN1</v>
      </c>
      <c r="AB102" s="306" t="str">
        <f>VLOOKUP(C102,AB$9:$AJ$67,9,0)</f>
        <v>AV1</v>
      </c>
      <c r="AC102" s="334" t="str">
        <f>VLOOKUP(C102,AC$9:$AJ$67,8,0)</f>
        <v>AV1</v>
      </c>
      <c r="AD102" s="351" t="str">
        <f>VLOOKUP(C102,AD$9:$AJ$67,7,0)</f>
        <v>SI2</v>
      </c>
      <c r="AE102" s="339" t="str">
        <f>VLOOKUP(C102,AE$9:$AJ$67,6,0)</f>
        <v>TIN5</v>
      </c>
      <c r="AF102" s="340" t="str">
        <f>VLOOKUP(C102,AF$9:$AJ$67,5,0)</f>
        <v>H4</v>
      </c>
      <c r="AG102" s="339" t="str">
        <f>VLOOKUP(C102,AG$9:$AJ$67,4,0)</f>
        <v>V6</v>
      </c>
      <c r="AH102" s="352" t="s">
        <v>142</v>
      </c>
      <c r="AI102" s="345" t="s">
        <v>181</v>
      </c>
      <c r="AJ102" s="308"/>
    </row>
    <row r="103" spans="2:36" ht="17.25" customHeight="1">
      <c r="B103" s="300" t="s">
        <v>152</v>
      </c>
      <c r="C103" s="302" t="s">
        <v>98</v>
      </c>
      <c r="D103" s="301" t="s">
        <v>141</v>
      </c>
      <c r="E103" s="303" t="str">
        <f>VLOOKUP(C103,E$9:$AJ$67,32,0)</f>
        <v>T6</v>
      </c>
      <c r="F103" s="304" t="str">
        <f>VLOOKUP(C103,F$9:$AJ$67,31,0)</f>
        <v>QP1</v>
      </c>
      <c r="G103" s="304" t="str">
        <f>VLOOKUP(C103,G$9:$AJ$67,30,0)</f>
        <v>CD1</v>
      </c>
      <c r="H103" s="304" t="str">
        <f>VLOOKUP(C103,H$9:$AJ$67,29,0)</f>
        <v>AV6</v>
      </c>
      <c r="I103" s="305" t="str">
        <f>VLOOKUP(C103,I$9:$AJ$67,28,0)</f>
        <v>AV6</v>
      </c>
      <c r="J103" s="306" t="str">
        <f>VLOOKUP(C103,J$9:$AJ$67,27,0)</f>
        <v>TIN5</v>
      </c>
      <c r="K103" s="304" t="str">
        <f>VLOOKUP(C103,K$9:$AJ$67,26,0)</f>
        <v>SU1</v>
      </c>
      <c r="L103" s="304" t="str">
        <f>VLOOKUP(C103,L$9:$AJ$67,25,0)</f>
        <v>V1</v>
      </c>
      <c r="M103" s="304" t="str">
        <f>VLOOKUP(C103,M$9:$AJ$67,24,0)</f>
        <v>L3</v>
      </c>
      <c r="N103" s="331" t="str">
        <f>VLOOKUP(C103,N$9:$AJ$67,23,0)</f>
        <v>SI4</v>
      </c>
      <c r="O103" s="303" t="str">
        <f>VLOOKUP(C103,O$9:$AJ$67,22,0)</f>
        <v>T6</v>
      </c>
      <c r="P103" s="306" t="str">
        <f>VLOOKUP(C103,P$9:$AJ$67,21,0)</f>
        <v>T6</v>
      </c>
      <c r="Q103" s="304" t="str">
        <f>VLOOKUP(C103,Q$9:$AJ$67,20,0)</f>
        <v>TD1</v>
      </c>
      <c r="R103" s="307" t="str">
        <f>VLOOKUP(C103,R$9:$AJ$67,19,0)</f>
        <v>V1</v>
      </c>
      <c r="S103" s="305" t="str">
        <f>VLOOKUP(C103,S$9:$AJ$67,18,0)</f>
        <v>V1</v>
      </c>
      <c r="T103" s="306" t="str">
        <f>VLOOKUP(C103,T$9:$AJ$67,17,0)</f>
        <v>AV6</v>
      </c>
      <c r="U103" s="304" t="str">
        <f>VLOOKUP(C103,U$9:$AJ$67,16,0)</f>
        <v>SU1</v>
      </c>
      <c r="V103" s="304" t="str">
        <f>VLOOKUP(C103,V$9:$AJ$67,15,0)</f>
        <v>H2</v>
      </c>
      <c r="W103" s="304" t="str">
        <f>VLOOKUP(C103,W$9:$AJ$67,14,0)</f>
        <v>T6</v>
      </c>
      <c r="X103" s="331" t="str">
        <f>VLOOKUP(C103,X$9:$AJ$67,13,0)</f>
        <v>V1</v>
      </c>
      <c r="Y103" s="303" t="str">
        <f>VLOOKUP(C103,Y$9:$AJ$67,12,0)</f>
        <v>TD1</v>
      </c>
      <c r="Z103" s="306" t="str">
        <f>VLOOKUP(C103,Z$9:$AJ$67,11,0)</f>
        <v>Đ3</v>
      </c>
      <c r="AA103" s="306" t="str">
        <f>VLOOKUP(C103,AA$9:$AJ$67,10,0)</f>
        <v>SI4</v>
      </c>
      <c r="AB103" s="306" t="str">
        <f>VLOOKUP(C103,AB$9:$AJ$67,9,0)</f>
        <v>CN1</v>
      </c>
      <c r="AC103" s="334" t="str">
        <f>VLOOKUP(C103,AC$9:$AJ$67,8,0)</f>
        <v>L3</v>
      </c>
      <c r="AD103" s="351" t="str">
        <f>VLOOKUP(C103,AD$9:$AJ$67,7,0)</f>
        <v>TIN5</v>
      </c>
      <c r="AE103" s="339" t="str">
        <f>VLOOKUP(C103,AE$9:$AJ$67,6,0)</f>
        <v>T6</v>
      </c>
      <c r="AF103" s="340" t="str">
        <f>VLOOKUP(C103,AF$9:$AJ$67,5,0)</f>
        <v>H2</v>
      </c>
      <c r="AG103" s="339" t="str">
        <f>VLOOKUP(C103,AG$9:$AJ$67,4,0)</f>
        <v>AV6</v>
      </c>
      <c r="AH103" s="352" t="s">
        <v>142</v>
      </c>
      <c r="AI103" s="345" t="s">
        <v>180</v>
      </c>
      <c r="AJ103" s="308"/>
    </row>
    <row r="104" spans="2:36" ht="17.25" customHeight="1">
      <c r="B104" s="300" t="s">
        <v>153</v>
      </c>
      <c r="C104" s="302" t="s">
        <v>99</v>
      </c>
      <c r="D104" s="301" t="s">
        <v>141</v>
      </c>
      <c r="E104" s="303" t="str">
        <f>VLOOKUP(C104,E$9:$AJ$67,32,0)</f>
        <v>T7</v>
      </c>
      <c r="F104" s="304" t="str">
        <f>VLOOKUP(C104,F$9:$AJ$67,31,0)</f>
        <v>AV4</v>
      </c>
      <c r="G104" s="304" t="str">
        <f>VLOOKUP(C104,G$9:$AJ$67,30,0)</f>
        <v>AV4</v>
      </c>
      <c r="H104" s="304" t="str">
        <f>VLOOKUP(C104,H$9:$AJ$67,29,0)</f>
        <v>CD1</v>
      </c>
      <c r="I104" s="305" t="str">
        <f>VLOOKUP(C104,I$9:$AJ$67,28,0)</f>
        <v>TIN5</v>
      </c>
      <c r="J104" s="306" t="str">
        <f>VLOOKUP(C104,J$9:$AJ$67,27,0)</f>
        <v>H2</v>
      </c>
      <c r="K104" s="304" t="str">
        <f>VLOOKUP(C104,K$9:$AJ$67,26,0)</f>
        <v>TIN5</v>
      </c>
      <c r="L104" s="304" t="str">
        <f>VLOOKUP(C104,L$9:$AJ$67,25,0)</f>
        <v>TD1</v>
      </c>
      <c r="M104" s="304" t="str">
        <f>VLOOKUP(C104,M$9:$AJ$67,24,0)</f>
        <v>SI4</v>
      </c>
      <c r="N104" s="331" t="str">
        <f>VLOOKUP(C104,N$9:$AJ$67,23,0)</f>
        <v>SU1</v>
      </c>
      <c r="O104" s="303" t="str">
        <f>VLOOKUP(C104,O$9:$AJ$67,22,0)</f>
        <v>QP1</v>
      </c>
      <c r="P104" s="306" t="str">
        <f>VLOOKUP(C104,P$9:$AJ$67,21,0)</f>
        <v>AV4</v>
      </c>
      <c r="Q104" s="304" t="str">
        <f>VLOOKUP(C104,Q$9:$AJ$67,20,0)</f>
        <v>AV4</v>
      </c>
      <c r="R104" s="307" t="str">
        <f>VLOOKUP(C104,R$9:$AJ$67,19,0)</f>
        <v>V3</v>
      </c>
      <c r="S104" s="305" t="str">
        <f>VLOOKUP(C104,S$9:$AJ$67,18,0)</f>
        <v>V3</v>
      </c>
      <c r="T104" s="306" t="str">
        <f>VLOOKUP(C104,T$9:$AJ$67,17,0)</f>
        <v>Đ1</v>
      </c>
      <c r="U104" s="304" t="str">
        <f>VLOOKUP(C104,U$9:$AJ$67,16,0)</f>
        <v>TD1</v>
      </c>
      <c r="V104" s="304" t="str">
        <f>VLOOKUP(C104,V$9:$AJ$67,15,0)</f>
        <v>SU1</v>
      </c>
      <c r="W104" s="304" t="str">
        <f>VLOOKUP(C104,W$9:$AJ$67,14,0)</f>
        <v>V3</v>
      </c>
      <c r="X104" s="331" t="str">
        <f>VLOOKUP(C104,X$9:$AJ$67,13,0)</f>
        <v>V3</v>
      </c>
      <c r="Y104" s="303" t="str">
        <f>VLOOKUP(C104,Y$9:$AJ$67,12,0)</f>
        <v>CN3</v>
      </c>
      <c r="Z104" s="306" t="str">
        <f>VLOOKUP(C104,Z$9:$AJ$67,11,0)</f>
        <v>SI4</v>
      </c>
      <c r="AA104" s="306" t="str">
        <f>VLOOKUP(C104,AA$9:$AJ$67,10,0)</f>
        <v>L3</v>
      </c>
      <c r="AB104" s="306" t="str">
        <f>VLOOKUP(C104,AB$9:$AJ$67,9,0)</f>
        <v>T7</v>
      </c>
      <c r="AC104" s="334" t="str">
        <f>VLOOKUP(C104,AC$9:$AJ$67,8,0)</f>
        <v>T7</v>
      </c>
      <c r="AD104" s="351" t="str">
        <f>VLOOKUP(C104,AD$9:$AJ$67,7,0)</f>
        <v>L3</v>
      </c>
      <c r="AE104" s="339" t="str">
        <f>VLOOKUP(C104,AE$9:$AJ$67,6,0)</f>
        <v>H2</v>
      </c>
      <c r="AF104" s="340" t="str">
        <f>VLOOKUP(C104,AF$9:$AJ$67,5,0)</f>
        <v>T7</v>
      </c>
      <c r="AG104" s="339" t="str">
        <f>VLOOKUP(C104,AG$9:$AJ$67,4,0)</f>
        <v>T7</v>
      </c>
      <c r="AH104" s="352" t="s">
        <v>142</v>
      </c>
      <c r="AI104" s="345" t="s">
        <v>185</v>
      </c>
      <c r="AJ104" s="308"/>
    </row>
    <row r="105" spans="2:36" ht="17.25" customHeight="1">
      <c r="B105" s="300" t="s">
        <v>154</v>
      </c>
      <c r="C105" s="302" t="s">
        <v>81</v>
      </c>
      <c r="D105" s="301" t="s">
        <v>141</v>
      </c>
      <c r="E105" s="303" t="str">
        <f>VLOOKUP(C105,E$9:$AJ$67,32,0)</f>
        <v>T4</v>
      </c>
      <c r="F105" s="304" t="str">
        <f>VLOOKUP(C105,F$9:$AJ$67,31,0)</f>
        <v>T4</v>
      </c>
      <c r="G105" s="304" t="str">
        <f>VLOOKUP(C105,G$9:$AJ$67,30,0)</f>
        <v>TIN1</v>
      </c>
      <c r="H105" s="304" t="str">
        <f>VLOOKUP(C105,H$9:$AJ$67,29,0)</f>
        <v>QP1</v>
      </c>
      <c r="I105" s="305" t="str">
        <f>VLOOKUP(C105,I$9:$AJ$67,28,0)</f>
        <v>CD2</v>
      </c>
      <c r="J105" s="306" t="str">
        <f>VLOOKUP(C105,J$9:$AJ$67,27,0)</f>
        <v>V5</v>
      </c>
      <c r="K105" s="304" t="str">
        <f>VLOOKUP(C105,K$9:$AJ$67,26,0)</f>
        <v>V5</v>
      </c>
      <c r="L105" s="304" t="str">
        <f>VLOOKUP(C105,L$9:$AJ$67,25,0)</f>
        <v>SU3</v>
      </c>
      <c r="M105" s="304" t="str">
        <f>VLOOKUP(C105,M$9:$AJ$67,24,0)</f>
        <v>SI1</v>
      </c>
      <c r="N105" s="331" t="str">
        <f>VLOOKUP(C105,N$9:$AJ$67,23,0)</f>
        <v>AV1</v>
      </c>
      <c r="O105" s="303" t="str">
        <f>VLOOKUP(C105,O$9:$AJ$67,22,0)</f>
        <v>SI1</v>
      </c>
      <c r="P105" s="306" t="str">
        <f>VLOOKUP(C105,P$9:$AJ$67,21,0)</f>
        <v>AV1</v>
      </c>
      <c r="Q105" s="304" t="str">
        <f>VLOOKUP(C105,Q$9:$AJ$67,20,0)</f>
        <v>AV1</v>
      </c>
      <c r="R105" s="307" t="str">
        <f>VLOOKUP(C105,R$9:$AJ$67,19,0)</f>
        <v>TD1</v>
      </c>
      <c r="S105" s="305" t="str">
        <f>VLOOKUP(C105,S$9:$AJ$67,18,0)</f>
        <v>H1</v>
      </c>
      <c r="T105" s="306" t="str">
        <f>VLOOKUP(C105,T$9:$AJ$67,17,0)</f>
        <v>L5</v>
      </c>
      <c r="U105" s="304" t="str">
        <f>VLOOKUP(C105,U$9:$AJ$67,16,0)</f>
        <v>CN3</v>
      </c>
      <c r="V105" s="304" t="str">
        <f>VLOOKUP(C105,V$9:$AJ$67,15,0)</f>
        <v>SU3</v>
      </c>
      <c r="W105" s="304" t="str">
        <f>VLOOKUP(C105,W$9:$AJ$67,14,0)</f>
        <v>AV1</v>
      </c>
      <c r="X105" s="331" t="str">
        <f>VLOOKUP(C105,X$9:$AJ$67,13,0)</f>
        <v>TIN1</v>
      </c>
      <c r="Y105" s="303" t="str">
        <f>VLOOKUP(C105,Y$9:$AJ$67,12,0)</f>
        <v>V5</v>
      </c>
      <c r="Z105" s="306" t="str">
        <f>VLOOKUP(C105,Z$9:$AJ$67,11,0)</f>
        <v>Đ1</v>
      </c>
      <c r="AA105" s="306" t="str">
        <f>VLOOKUP(C105,AA$9:$AJ$67,10,0)</f>
        <v>TD1</v>
      </c>
      <c r="AB105" s="306" t="str">
        <f>VLOOKUP(C105,AB$9:$AJ$67,9,0)</f>
        <v>H1</v>
      </c>
      <c r="AC105" s="334" t="str">
        <f>VLOOKUP(C105,AC$9:$AJ$67,8,0)</f>
        <v>T4</v>
      </c>
      <c r="AD105" s="351" t="str">
        <f>VLOOKUP(C105,AD$9:$AJ$67,7,0)</f>
        <v>T4</v>
      </c>
      <c r="AE105" s="339" t="str">
        <f>VLOOKUP(C105,AE$9:$AJ$67,6,0)</f>
        <v>T4</v>
      </c>
      <c r="AF105" s="340" t="str">
        <f>VLOOKUP(C105,AF$9:$AJ$67,5,0)</f>
        <v>L5</v>
      </c>
      <c r="AG105" s="339" t="str">
        <f>VLOOKUP(C105,AG$9:$AJ$67,4,0)</f>
        <v>V5</v>
      </c>
      <c r="AH105" s="352" t="s">
        <v>142</v>
      </c>
      <c r="AI105" s="345" t="s">
        <v>186</v>
      </c>
      <c r="AJ105" s="308"/>
    </row>
    <row r="106" spans="2:36" ht="17.25" customHeight="1">
      <c r="B106" s="300" t="s">
        <v>155</v>
      </c>
      <c r="C106" s="302" t="s">
        <v>82</v>
      </c>
      <c r="D106" s="301" t="s">
        <v>141</v>
      </c>
      <c r="E106" s="303" t="str">
        <f>VLOOKUP(C106,E$9:$AJ$67,32,0)</f>
        <v>T5</v>
      </c>
      <c r="F106" s="304" t="str">
        <f>VLOOKUP(C106,F$9:$AJ$67,31,0)</f>
        <v>T5</v>
      </c>
      <c r="G106" s="304" t="str">
        <f>VLOOKUP(C106,G$9:$AJ$67,30,0)</f>
        <v>QP1</v>
      </c>
      <c r="H106" s="304" t="str">
        <f>VLOOKUP(C106,H$9:$AJ$67,29,0)</f>
        <v>V3</v>
      </c>
      <c r="I106" s="305" t="str">
        <f>VLOOKUP(C106,I$9:$AJ$67,28,0)</f>
        <v>V3</v>
      </c>
      <c r="J106" s="306" t="str">
        <f>VLOOKUP(C106,J$9:$AJ$67,27,0)</f>
        <v>Đ2</v>
      </c>
      <c r="K106" s="304" t="str">
        <f>VLOOKUP(C106,K$9:$AJ$67,26,0)</f>
        <v>SI1</v>
      </c>
      <c r="L106" s="304" t="str">
        <f>VLOOKUP(C106,L$9:$AJ$67,25,0)</f>
        <v>L4</v>
      </c>
      <c r="M106" s="304" t="str">
        <f>VLOOKUP(C106,M$9:$AJ$67,24,0)</f>
        <v>TIN1</v>
      </c>
      <c r="N106" s="331" t="str">
        <f>VLOOKUP(C106,N$9:$AJ$67,23,0)</f>
        <v>SU3</v>
      </c>
      <c r="O106" s="303" t="str">
        <f>VLOOKUP(C106,O$9:$AJ$67,22,0)</f>
        <v>TD1</v>
      </c>
      <c r="P106" s="306" t="str">
        <f>VLOOKUP(C106,P$9:$AJ$67,21,0)</f>
        <v>V3</v>
      </c>
      <c r="Q106" s="304" t="str">
        <f>VLOOKUP(C106,Q$9:$AJ$67,20,0)</f>
        <v>V3</v>
      </c>
      <c r="R106" s="307" t="str">
        <f>VLOOKUP(C106,R$9:$AJ$67,19,0)</f>
        <v>AV2</v>
      </c>
      <c r="S106" s="305" t="str">
        <f>VLOOKUP(C106,S$9:$AJ$67,18,0)</f>
        <v>AV2</v>
      </c>
      <c r="T106" s="306" t="str">
        <f>VLOOKUP(C106,T$9:$AJ$67,17,0)</f>
        <v>H1</v>
      </c>
      <c r="U106" s="304" t="str">
        <f>VLOOKUP(C106,U$9:$AJ$67,16,0)</f>
        <v>SI1</v>
      </c>
      <c r="V106" s="304" t="str">
        <f>VLOOKUP(C106,V$9:$AJ$67,15,0)</f>
        <v>TIN1</v>
      </c>
      <c r="W106" s="304" t="str">
        <f>VLOOKUP(C106,W$9:$AJ$67,14,0)</f>
        <v>AV2</v>
      </c>
      <c r="X106" s="331" t="str">
        <f>VLOOKUP(C106,X$9:$AJ$67,13,0)</f>
        <v>AV2</v>
      </c>
      <c r="Y106" s="303" t="str">
        <f>VLOOKUP(C106,Y$9:$AJ$67,12,0)</f>
        <v>L4</v>
      </c>
      <c r="Z106" s="306" t="str">
        <f>VLOOKUP(C106,Z$9:$AJ$67,11,0)</f>
        <v>CN3</v>
      </c>
      <c r="AA106" s="306" t="str">
        <f>VLOOKUP(C106,AA$9:$AJ$67,10,0)</f>
        <v>T5</v>
      </c>
      <c r="AB106" s="306" t="str">
        <f>VLOOKUP(C106,AB$9:$AJ$67,9,0)</f>
        <v>TD1</v>
      </c>
      <c r="AC106" s="334" t="str">
        <f>VLOOKUP(C106,AC$9:$AJ$67,8,0)</f>
        <v>H1</v>
      </c>
      <c r="AD106" s="351" t="str">
        <f>VLOOKUP(C106,AD$9:$AJ$67,7,0)</f>
        <v>CD2</v>
      </c>
      <c r="AE106" s="339" t="str">
        <f>VLOOKUP(C106,AE$9:$AJ$67,6,0)</f>
        <v>SU3</v>
      </c>
      <c r="AF106" s="340" t="str">
        <f>VLOOKUP(C106,AF$9:$AJ$67,5,0)</f>
        <v>T5</v>
      </c>
      <c r="AG106" s="339" t="str">
        <f>VLOOKUP(C106,AG$9:$AJ$67,4,0)</f>
        <v>T5</v>
      </c>
      <c r="AH106" s="352" t="s">
        <v>142</v>
      </c>
      <c r="AI106" s="345" t="s">
        <v>179</v>
      </c>
      <c r="AJ106" s="308"/>
    </row>
    <row r="107" spans="2:36" ht="17.25" customHeight="1" thickBot="1">
      <c r="B107" s="309" t="s">
        <v>156</v>
      </c>
      <c r="C107" s="310" t="s">
        <v>110</v>
      </c>
      <c r="D107" s="311" t="s">
        <v>141</v>
      </c>
      <c r="E107" s="315" t="str">
        <f>VLOOKUP(C107,E$9:$AJ$67,32,0)</f>
        <v>T3</v>
      </c>
      <c r="F107" s="312" t="str">
        <f>VLOOKUP(C107,F$9:$AJ$67,31,0)</f>
        <v>T3</v>
      </c>
      <c r="G107" s="312" t="str">
        <f>VLOOKUP(C107,G$9:$AJ$67,30,0)</f>
        <v>AV6</v>
      </c>
      <c r="H107" s="312" t="str">
        <f>VLOOKUP(C107,H$9:$AJ$67,29,0)</f>
        <v>TIN1</v>
      </c>
      <c r="I107" s="313" t="str">
        <f>VLOOKUP(C107,I$9:$AJ$67,28,0)</f>
        <v>Đ2</v>
      </c>
      <c r="J107" s="314" t="str">
        <f>VLOOKUP(C107,J$9:$AJ$67,27,0)</f>
        <v>L6</v>
      </c>
      <c r="K107" s="312" t="str">
        <f>VLOOKUP(C107,K$9:$AJ$67,26,0)</f>
        <v>SU3</v>
      </c>
      <c r="L107" s="312" t="str">
        <f>VLOOKUP(C107,L$9:$AJ$67,25,0)</f>
        <v>SI1</v>
      </c>
      <c r="M107" s="312" t="str">
        <f>VLOOKUP(C107,M$9:$AJ$67,24,0)</f>
        <v>TD1</v>
      </c>
      <c r="N107" s="332" t="str">
        <f>VLOOKUP(C107,N$9:$AJ$67,23,0)</f>
        <v>TIN1</v>
      </c>
      <c r="O107" s="315" t="str">
        <f>VLOOKUP(C107,O$9:$AJ$67,22,0)</f>
        <v>V2</v>
      </c>
      <c r="P107" s="314" t="str">
        <f>VLOOKUP(C107,P$9:$AJ$67,21,0)</f>
        <v>V2</v>
      </c>
      <c r="Q107" s="312" t="str">
        <f>VLOOKUP(C107,Q$9:$AJ$67,20,0)</f>
        <v>SI1</v>
      </c>
      <c r="R107" s="316" t="str">
        <f>VLOOKUP(C107,R$9:$AJ$67,19,0)</f>
        <v>T3</v>
      </c>
      <c r="S107" s="313" t="str">
        <f>VLOOKUP(C107,S$9:$AJ$67,18,0)</f>
        <v>T3</v>
      </c>
      <c r="T107" s="314" t="str">
        <f>VLOOKUP(C107,T$9:$AJ$67,17,0)</f>
        <v>TD1</v>
      </c>
      <c r="U107" s="312" t="str">
        <f>VLOOKUP(C107,U$9:$AJ$67,16,0)</f>
        <v>H1</v>
      </c>
      <c r="V107" s="312" t="str">
        <f>VLOOKUP(C107,V$9:$AJ$67,15,0)</f>
        <v>QP1</v>
      </c>
      <c r="W107" s="312" t="str">
        <f>VLOOKUP(C107,W$9:$AJ$67,14,0)</f>
        <v>V2</v>
      </c>
      <c r="X107" s="332" t="str">
        <f>VLOOKUP(C107,X$9:$AJ$67,13,0)</f>
        <v>CD2</v>
      </c>
      <c r="Y107" s="315" t="str">
        <f>VLOOKUP(C107,Y$9:$AJ$67,12,0)</f>
        <v>T3</v>
      </c>
      <c r="Z107" s="314" t="str">
        <f>VLOOKUP(C107,Z$9:$AJ$67,11,0)</f>
        <v>L6</v>
      </c>
      <c r="AA107" s="314" t="str">
        <f>VLOOKUP(C107,AA$9:$AJ$67,10,0)</f>
        <v>V2</v>
      </c>
      <c r="AB107" s="314" t="str">
        <f>VLOOKUP(C107,AB$9:$AJ$67,9,0)</f>
        <v>AV6</v>
      </c>
      <c r="AC107" s="335" t="str">
        <f>VLOOKUP(C107,AC$9:$AJ$67,8,0)</f>
        <v>AV6</v>
      </c>
      <c r="AD107" s="353" t="str">
        <f>VLOOKUP(C107,AD$9:$AJ$67,7,0)</f>
        <v>AV6</v>
      </c>
      <c r="AE107" s="341" t="str">
        <f>VLOOKUP(C107,AE$9:$AJ$67,6,0)</f>
        <v>H1</v>
      </c>
      <c r="AF107" s="342" t="str">
        <f>VLOOKUP(C107,AF$9:$AJ$67,5,0)</f>
        <v>SU3</v>
      </c>
      <c r="AG107" s="341" t="str">
        <f>VLOOKUP(C107,AG$9:$AJ$67,4,0)</f>
        <v>CN3</v>
      </c>
      <c r="AH107" s="354" t="s">
        <v>142</v>
      </c>
      <c r="AI107" s="346" t="s">
        <v>187</v>
      </c>
      <c r="AJ107" s="317"/>
    </row>
    <row r="108" spans="5:31" ht="18" thickTop="1">
      <c r="E108" s="31"/>
      <c r="I108" s="31"/>
      <c r="O108" s="31"/>
      <c r="Q108" s="31"/>
      <c r="S108" s="31"/>
      <c r="Y108" s="31"/>
      <c r="Z108" s="31"/>
      <c r="AA108" s="31"/>
      <c r="AB108" s="31"/>
      <c r="AC108" s="31"/>
      <c r="AE108" s="31"/>
    </row>
    <row r="109" spans="5:31" ht="18">
      <c r="E109" s="31"/>
      <c r="I109" s="31"/>
      <c r="O109" s="31"/>
      <c r="Q109" s="31"/>
      <c r="S109" s="31"/>
      <c r="Y109" s="31"/>
      <c r="Z109" s="31"/>
      <c r="AA109" s="31"/>
      <c r="AB109" s="31"/>
      <c r="AC109" s="31"/>
      <c r="AE109" s="31"/>
    </row>
    <row r="110" spans="5:31" ht="18">
      <c r="E110" s="31"/>
      <c r="I110" s="31"/>
      <c r="O110" s="31"/>
      <c r="Q110" s="31"/>
      <c r="S110" s="31"/>
      <c r="Y110" s="31"/>
      <c r="Z110" s="31"/>
      <c r="AA110" s="31"/>
      <c r="AB110" s="31"/>
      <c r="AC110" s="31"/>
      <c r="AE110" s="31"/>
    </row>
    <row r="111" spans="5:31" ht="18">
      <c r="E111" s="31"/>
      <c r="I111" s="31"/>
      <c r="O111" s="31"/>
      <c r="Q111" s="31"/>
      <c r="S111" s="31"/>
      <c r="Y111" s="31"/>
      <c r="Z111" s="31"/>
      <c r="AA111" s="31"/>
      <c r="AB111" s="31"/>
      <c r="AC111" s="31"/>
      <c r="AE111" s="31"/>
    </row>
    <row r="112" spans="5:31" ht="18">
      <c r="E112" s="31"/>
      <c r="I112" s="31"/>
      <c r="O112" s="31"/>
      <c r="Q112" s="31"/>
      <c r="S112" s="31"/>
      <c r="Y112" s="31"/>
      <c r="Z112" s="31"/>
      <c r="AA112" s="31"/>
      <c r="AB112" s="31"/>
      <c r="AC112" s="31"/>
      <c r="AE112" s="31"/>
    </row>
    <row r="113" spans="5:31" ht="18">
      <c r="E113" s="31"/>
      <c r="I113" s="31"/>
      <c r="O113" s="31"/>
      <c r="Q113" s="31"/>
      <c r="S113" s="31"/>
      <c r="Y113" s="31"/>
      <c r="Z113" s="31"/>
      <c r="AA113" s="31"/>
      <c r="AB113" s="31"/>
      <c r="AC113" s="31"/>
      <c r="AE113" s="31"/>
    </row>
    <row r="114" spans="5:31" ht="18">
      <c r="E114" s="31"/>
      <c r="I114" s="31"/>
      <c r="O114" s="31"/>
      <c r="Q114" s="31"/>
      <c r="S114" s="31"/>
      <c r="Y114" s="31"/>
      <c r="Z114" s="31"/>
      <c r="AA114" s="31"/>
      <c r="AB114" s="31"/>
      <c r="AC114" s="31"/>
      <c r="AE114" s="31"/>
    </row>
    <row r="115" spans="5:31" ht="18">
      <c r="E115" s="31"/>
      <c r="I115" s="31"/>
      <c r="O115" s="31"/>
      <c r="Q115" s="31"/>
      <c r="S115" s="31"/>
      <c r="Y115" s="31"/>
      <c r="Z115" s="31"/>
      <c r="AA115" s="31"/>
      <c r="AB115" s="31"/>
      <c r="AC115" s="31"/>
      <c r="AE115" s="31"/>
    </row>
    <row r="116" spans="5:31" ht="18">
      <c r="E116" s="31"/>
      <c r="I116" s="31"/>
      <c r="O116" s="31"/>
      <c r="Q116" s="31"/>
      <c r="S116" s="31"/>
      <c r="Y116" s="31"/>
      <c r="Z116" s="31"/>
      <c r="AA116" s="31"/>
      <c r="AB116" s="31"/>
      <c r="AC116" s="31"/>
      <c r="AE116" s="31"/>
    </row>
    <row r="117" spans="5:31" ht="18">
      <c r="E117" s="31"/>
      <c r="I117" s="31"/>
      <c r="O117" s="31"/>
      <c r="Q117" s="31"/>
      <c r="S117" s="31"/>
      <c r="Y117" s="31"/>
      <c r="Z117" s="31"/>
      <c r="AA117" s="31"/>
      <c r="AB117" s="31"/>
      <c r="AC117" s="31"/>
      <c r="AE117" s="31"/>
    </row>
    <row r="118" spans="5:31" ht="18">
      <c r="E118" s="31"/>
      <c r="I118" s="31"/>
      <c r="O118" s="31"/>
      <c r="Q118" s="31"/>
      <c r="S118" s="31"/>
      <c r="Y118" s="31"/>
      <c r="Z118" s="31"/>
      <c r="AA118" s="31"/>
      <c r="AB118" s="31"/>
      <c r="AC118" s="31"/>
      <c r="AE118" s="31"/>
    </row>
    <row r="119" spans="5:31" ht="18">
      <c r="E119" s="31"/>
      <c r="I119" s="31"/>
      <c r="O119" s="31"/>
      <c r="Q119" s="31"/>
      <c r="S119" s="31"/>
      <c r="Y119" s="31"/>
      <c r="Z119" s="31"/>
      <c r="AA119" s="31"/>
      <c r="AB119" s="31"/>
      <c r="AC119" s="31"/>
      <c r="AE119" s="31"/>
    </row>
    <row r="120" spans="5:31" ht="18">
      <c r="E120" s="31"/>
      <c r="I120" s="31"/>
      <c r="O120" s="31"/>
      <c r="Q120" s="31"/>
      <c r="S120" s="31"/>
      <c r="Y120" s="31"/>
      <c r="Z120" s="31"/>
      <c r="AA120" s="31"/>
      <c r="AB120" s="31"/>
      <c r="AC120" s="31"/>
      <c r="AE120" s="31"/>
    </row>
    <row r="121" spans="5:31" ht="18">
      <c r="E121" s="31"/>
      <c r="I121" s="31"/>
      <c r="O121" s="31"/>
      <c r="Q121" s="31"/>
      <c r="S121" s="31"/>
      <c r="Y121" s="31"/>
      <c r="Z121" s="31"/>
      <c r="AA121" s="31"/>
      <c r="AB121" s="31"/>
      <c r="AC121" s="31"/>
      <c r="AE121" s="31"/>
    </row>
    <row r="122" spans="5:31" ht="18">
      <c r="E122" s="31"/>
      <c r="I122" s="31"/>
      <c r="O122" s="31"/>
      <c r="Q122" s="31"/>
      <c r="S122" s="31"/>
      <c r="Y122" s="31"/>
      <c r="Z122" s="31"/>
      <c r="AA122" s="31"/>
      <c r="AB122" s="31"/>
      <c r="AC122" s="31"/>
      <c r="AE122" s="31"/>
    </row>
    <row r="123" spans="5:31" ht="18">
      <c r="E123" s="31"/>
      <c r="I123" s="31"/>
      <c r="O123" s="31"/>
      <c r="Q123" s="31"/>
      <c r="S123" s="31"/>
      <c r="Y123" s="31"/>
      <c r="Z123" s="31"/>
      <c r="AA123" s="31"/>
      <c r="AB123" s="31"/>
      <c r="AC123" s="31"/>
      <c r="AE123" s="31"/>
    </row>
    <row r="124" spans="5:31" ht="18">
      <c r="E124" s="31"/>
      <c r="I124" s="31"/>
      <c r="O124" s="31"/>
      <c r="Q124" s="31"/>
      <c r="S124" s="31"/>
      <c r="Y124" s="31"/>
      <c r="Z124" s="31"/>
      <c r="AA124" s="31"/>
      <c r="AB124" s="31"/>
      <c r="AC124" s="31"/>
      <c r="AE124" s="31"/>
    </row>
    <row r="125" spans="5:31" ht="18">
      <c r="E125" s="31"/>
      <c r="I125" s="31"/>
      <c r="O125" s="31"/>
      <c r="Q125" s="31"/>
      <c r="S125" s="31"/>
      <c r="Y125" s="31"/>
      <c r="Z125" s="31"/>
      <c r="AA125" s="31"/>
      <c r="AB125" s="31"/>
      <c r="AC125" s="31"/>
      <c r="AE125" s="31"/>
    </row>
    <row r="126" spans="5:31" ht="18">
      <c r="E126" s="31"/>
      <c r="I126" s="31"/>
      <c r="O126" s="31"/>
      <c r="Q126" s="31"/>
      <c r="S126" s="31"/>
      <c r="Y126" s="31"/>
      <c r="Z126" s="31"/>
      <c r="AA126" s="31"/>
      <c r="AB126" s="31"/>
      <c r="AC126" s="31"/>
      <c r="AE126" s="31"/>
    </row>
    <row r="127" spans="5:31" ht="18">
      <c r="E127" s="31"/>
      <c r="I127" s="31"/>
      <c r="O127" s="31"/>
      <c r="Q127" s="31"/>
      <c r="S127" s="31"/>
      <c r="Y127" s="31"/>
      <c r="Z127" s="31"/>
      <c r="AA127" s="31"/>
      <c r="AB127" s="31"/>
      <c r="AC127" s="31"/>
      <c r="AE127" s="31"/>
    </row>
    <row r="128" spans="5:31" ht="18">
      <c r="E128" s="31"/>
      <c r="I128" s="31"/>
      <c r="O128" s="31"/>
      <c r="Q128" s="31"/>
      <c r="S128" s="31"/>
      <c r="Y128" s="31"/>
      <c r="Z128" s="31"/>
      <c r="AA128" s="31"/>
      <c r="AB128" s="31"/>
      <c r="AC128" s="31"/>
      <c r="AE128" s="31"/>
    </row>
    <row r="129" spans="5:31" ht="18">
      <c r="E129" s="31"/>
      <c r="I129" s="31"/>
      <c r="O129" s="31"/>
      <c r="Q129" s="31"/>
      <c r="S129" s="31"/>
      <c r="Y129" s="31"/>
      <c r="Z129" s="31"/>
      <c r="AA129" s="31"/>
      <c r="AB129" s="31"/>
      <c r="AC129" s="31"/>
      <c r="AE129" s="31"/>
    </row>
    <row r="130" spans="5:31" ht="18">
      <c r="E130" s="31"/>
      <c r="I130" s="31"/>
      <c r="O130" s="31"/>
      <c r="Q130" s="31"/>
      <c r="S130" s="31"/>
      <c r="Y130" s="31"/>
      <c r="Z130" s="31"/>
      <c r="AA130" s="31"/>
      <c r="AB130" s="31"/>
      <c r="AC130" s="31"/>
      <c r="AE130" s="31"/>
    </row>
    <row r="131" spans="5:31" ht="18">
      <c r="E131" s="31"/>
      <c r="I131" s="31"/>
      <c r="O131" s="31"/>
      <c r="Q131" s="31"/>
      <c r="S131" s="31"/>
      <c r="Y131" s="31"/>
      <c r="Z131" s="31"/>
      <c r="AA131" s="31"/>
      <c r="AB131" s="31"/>
      <c r="AC131" s="31"/>
      <c r="AE131" s="31"/>
    </row>
    <row r="132" spans="5:31" ht="18">
      <c r="E132" s="31"/>
      <c r="I132" s="31"/>
      <c r="O132" s="31"/>
      <c r="Q132" s="31"/>
      <c r="S132" s="31"/>
      <c r="Y132" s="31"/>
      <c r="Z132" s="31"/>
      <c r="AA132" s="31"/>
      <c r="AB132" s="31"/>
      <c r="AC132" s="31"/>
      <c r="AE132" s="31"/>
    </row>
    <row r="133" spans="5:31" ht="18">
      <c r="E133" s="31"/>
      <c r="I133" s="31"/>
      <c r="O133" s="31"/>
      <c r="Q133" s="31"/>
      <c r="S133" s="31"/>
      <c r="Y133" s="31"/>
      <c r="Z133" s="31"/>
      <c r="AA133" s="31"/>
      <c r="AB133" s="31"/>
      <c r="AC133" s="31"/>
      <c r="AE133" s="31"/>
    </row>
    <row r="134" spans="5:31" ht="18">
      <c r="E134" s="31"/>
      <c r="I134" s="31"/>
      <c r="O134" s="31"/>
      <c r="Q134" s="31"/>
      <c r="S134" s="31"/>
      <c r="Y134" s="31"/>
      <c r="Z134" s="31"/>
      <c r="AA134" s="31"/>
      <c r="AB134" s="31"/>
      <c r="AC134" s="31"/>
      <c r="AE134" s="31"/>
    </row>
    <row r="135" spans="5:31" ht="18">
      <c r="E135" s="31"/>
      <c r="I135" s="31"/>
      <c r="O135" s="31"/>
      <c r="Q135" s="31"/>
      <c r="S135" s="31"/>
      <c r="Y135" s="31"/>
      <c r="Z135" s="31"/>
      <c r="AA135" s="31"/>
      <c r="AB135" s="31"/>
      <c r="AC135" s="31"/>
      <c r="AE135" s="31"/>
    </row>
    <row r="136" spans="5:31" ht="18">
      <c r="E136" s="31"/>
      <c r="I136" s="31"/>
      <c r="O136" s="31"/>
      <c r="Q136" s="31"/>
      <c r="S136" s="31"/>
      <c r="Y136" s="31"/>
      <c r="Z136" s="31"/>
      <c r="AA136" s="31"/>
      <c r="AB136" s="31"/>
      <c r="AC136" s="31"/>
      <c r="AE136" s="31"/>
    </row>
    <row r="137" spans="5:31" ht="18">
      <c r="E137" s="31"/>
      <c r="I137" s="31"/>
      <c r="O137" s="31"/>
      <c r="Q137" s="31"/>
      <c r="S137" s="31"/>
      <c r="Y137" s="31"/>
      <c r="Z137" s="31"/>
      <c r="AA137" s="31"/>
      <c r="AB137" s="31"/>
      <c r="AC137" s="31"/>
      <c r="AE137" s="31"/>
    </row>
    <row r="138" spans="5:31" ht="18">
      <c r="E138" s="31"/>
      <c r="I138" s="31"/>
      <c r="O138" s="31"/>
      <c r="Q138" s="31"/>
      <c r="S138" s="31"/>
      <c r="Y138" s="31"/>
      <c r="Z138" s="31"/>
      <c r="AA138" s="31"/>
      <c r="AB138" s="31"/>
      <c r="AC138" s="31"/>
      <c r="AE138" s="31"/>
    </row>
    <row r="139" spans="5:31" ht="18">
      <c r="E139" s="31"/>
      <c r="I139" s="31"/>
      <c r="O139" s="31"/>
      <c r="Q139" s="31"/>
      <c r="S139" s="31"/>
      <c r="Y139" s="31"/>
      <c r="Z139" s="31"/>
      <c r="AA139" s="31"/>
      <c r="AB139" s="31"/>
      <c r="AC139" s="31"/>
      <c r="AE139" s="31"/>
    </row>
    <row r="140" spans="5:31" ht="18">
      <c r="E140" s="31"/>
      <c r="I140" s="31"/>
      <c r="O140" s="31"/>
      <c r="Q140" s="31"/>
      <c r="S140" s="31"/>
      <c r="Y140" s="31"/>
      <c r="Z140" s="31"/>
      <c r="AA140" s="31"/>
      <c r="AB140" s="31"/>
      <c r="AC140" s="31"/>
      <c r="AE140" s="31"/>
    </row>
    <row r="141" spans="5:31" ht="18">
      <c r="E141" s="31"/>
      <c r="I141" s="31"/>
      <c r="O141" s="31"/>
      <c r="Q141" s="31"/>
      <c r="S141" s="31"/>
      <c r="Y141" s="31"/>
      <c r="Z141" s="31"/>
      <c r="AA141" s="31"/>
      <c r="AB141" s="31"/>
      <c r="AC141" s="31"/>
      <c r="AE141" s="31"/>
    </row>
    <row r="142" spans="5:31" ht="18">
      <c r="E142" s="31"/>
      <c r="I142" s="31"/>
      <c r="O142" s="31"/>
      <c r="Q142" s="31"/>
      <c r="S142" s="31"/>
      <c r="Y142" s="31"/>
      <c r="Z142" s="31"/>
      <c r="AA142" s="31"/>
      <c r="AB142" s="31"/>
      <c r="AC142" s="31"/>
      <c r="AE142" s="31"/>
    </row>
    <row r="143" spans="5:31" ht="18">
      <c r="E143" s="31"/>
      <c r="I143" s="31"/>
      <c r="O143" s="31"/>
      <c r="Q143" s="31"/>
      <c r="S143" s="31"/>
      <c r="Y143" s="31"/>
      <c r="Z143" s="31"/>
      <c r="AA143" s="31"/>
      <c r="AB143" s="31"/>
      <c r="AC143" s="31"/>
      <c r="AE143" s="31"/>
    </row>
    <row r="144" spans="5:31" ht="18">
      <c r="E144" s="31"/>
      <c r="I144" s="31"/>
      <c r="O144" s="31"/>
      <c r="Q144" s="31"/>
      <c r="S144" s="31"/>
      <c r="Y144" s="31"/>
      <c r="Z144" s="31"/>
      <c r="AA144" s="31"/>
      <c r="AB144" s="31"/>
      <c r="AC144" s="31"/>
      <c r="AE144" s="31"/>
    </row>
    <row r="145" spans="5:31" ht="18">
      <c r="E145" s="31"/>
      <c r="I145" s="31"/>
      <c r="O145" s="31"/>
      <c r="Q145" s="31"/>
      <c r="S145" s="31"/>
      <c r="Y145" s="31"/>
      <c r="Z145" s="31"/>
      <c r="AA145" s="31"/>
      <c r="AB145" s="31"/>
      <c r="AC145" s="31"/>
      <c r="AE145" s="31"/>
    </row>
    <row r="146" spans="5:31" ht="18">
      <c r="E146" s="31"/>
      <c r="I146" s="31"/>
      <c r="O146" s="31"/>
      <c r="Q146" s="31"/>
      <c r="S146" s="31"/>
      <c r="Y146" s="31"/>
      <c r="Z146" s="31"/>
      <c r="AA146" s="31"/>
      <c r="AB146" s="31"/>
      <c r="AC146" s="31"/>
      <c r="AE146" s="31"/>
    </row>
    <row r="147" spans="5:31" ht="18">
      <c r="E147" s="31"/>
      <c r="I147" s="31"/>
      <c r="O147" s="31"/>
      <c r="Q147" s="31"/>
      <c r="S147" s="31"/>
      <c r="Y147" s="31"/>
      <c r="Z147" s="31"/>
      <c r="AA147" s="31"/>
      <c r="AB147" s="31"/>
      <c r="AC147" s="31"/>
      <c r="AE147" s="31"/>
    </row>
    <row r="148" spans="5:31" ht="18">
      <c r="E148" s="31"/>
      <c r="I148" s="31"/>
      <c r="O148" s="31"/>
      <c r="Q148" s="31"/>
      <c r="S148" s="31"/>
      <c r="Y148" s="31"/>
      <c r="Z148" s="31"/>
      <c r="AA148" s="31"/>
      <c r="AB148" s="31"/>
      <c r="AC148" s="31"/>
      <c r="AE148" s="31"/>
    </row>
    <row r="149" spans="5:31" ht="18">
      <c r="E149" s="31"/>
      <c r="I149" s="31"/>
      <c r="O149" s="31"/>
      <c r="Q149" s="31"/>
      <c r="S149" s="31"/>
      <c r="Y149" s="31"/>
      <c r="Z149" s="31"/>
      <c r="AA149" s="31"/>
      <c r="AB149" s="31"/>
      <c r="AC149" s="31"/>
      <c r="AE149" s="31"/>
    </row>
    <row r="150" spans="5:31" ht="18">
      <c r="E150" s="31"/>
      <c r="I150" s="31"/>
      <c r="O150" s="31"/>
      <c r="Q150" s="31"/>
      <c r="S150" s="31"/>
      <c r="Y150" s="31"/>
      <c r="Z150" s="31"/>
      <c r="AA150" s="31"/>
      <c r="AB150" s="31"/>
      <c r="AC150" s="31"/>
      <c r="AE150" s="31"/>
    </row>
    <row r="151" spans="5:31" ht="18">
      <c r="E151" s="31"/>
      <c r="I151" s="31"/>
      <c r="O151" s="31"/>
      <c r="Q151" s="31"/>
      <c r="S151" s="31"/>
      <c r="Y151" s="31"/>
      <c r="Z151" s="31"/>
      <c r="AA151" s="31"/>
      <c r="AB151" s="31"/>
      <c r="AC151" s="31"/>
      <c r="AE151" s="31"/>
    </row>
    <row r="152" spans="5:31" ht="18">
      <c r="E152" s="31"/>
      <c r="I152" s="31"/>
      <c r="O152" s="31"/>
      <c r="Q152" s="31"/>
      <c r="S152" s="31"/>
      <c r="Y152" s="31"/>
      <c r="Z152" s="31"/>
      <c r="AA152" s="31"/>
      <c r="AB152" s="31"/>
      <c r="AC152" s="31"/>
      <c r="AE152" s="31"/>
    </row>
    <row r="153" spans="5:31" ht="18">
      <c r="E153" s="31"/>
      <c r="I153" s="31"/>
      <c r="O153" s="31"/>
      <c r="Q153" s="31"/>
      <c r="S153" s="31"/>
      <c r="Y153" s="31"/>
      <c r="Z153" s="31"/>
      <c r="AA153" s="31"/>
      <c r="AB153" s="31"/>
      <c r="AC153" s="31"/>
      <c r="AE153" s="31"/>
    </row>
    <row r="154" spans="5:31" ht="18">
      <c r="E154" s="31"/>
      <c r="I154" s="31"/>
      <c r="O154" s="31"/>
      <c r="Q154" s="31"/>
      <c r="S154" s="31"/>
      <c r="Y154" s="31"/>
      <c r="Z154" s="31"/>
      <c r="AA154" s="31"/>
      <c r="AB154" s="31"/>
      <c r="AC154" s="31"/>
      <c r="AE154" s="31"/>
    </row>
    <row r="155" spans="5:31" ht="18">
      <c r="E155" s="31"/>
      <c r="I155" s="31"/>
      <c r="O155" s="31"/>
      <c r="Q155" s="31"/>
      <c r="S155" s="31"/>
      <c r="Y155" s="31"/>
      <c r="Z155" s="31"/>
      <c r="AA155" s="31"/>
      <c r="AB155" s="31"/>
      <c r="AC155" s="31"/>
      <c r="AE155" s="31"/>
    </row>
    <row r="156" spans="5:31" ht="18">
      <c r="E156" s="31"/>
      <c r="I156" s="31"/>
      <c r="O156" s="31"/>
      <c r="Q156" s="31"/>
      <c r="S156" s="31"/>
      <c r="Y156" s="31"/>
      <c r="Z156" s="31"/>
      <c r="AA156" s="31"/>
      <c r="AB156" s="31"/>
      <c r="AC156" s="31"/>
      <c r="AE156" s="31"/>
    </row>
    <row r="157" spans="5:31" ht="18">
      <c r="E157" s="31"/>
      <c r="I157" s="31"/>
      <c r="O157" s="31"/>
      <c r="Q157" s="31"/>
      <c r="S157" s="31"/>
      <c r="Y157" s="31"/>
      <c r="Z157" s="31"/>
      <c r="AA157" s="31"/>
      <c r="AB157" s="31"/>
      <c r="AC157" s="31"/>
      <c r="AE157" s="31"/>
    </row>
    <row r="158" spans="5:31" ht="18">
      <c r="E158" s="31"/>
      <c r="I158" s="31"/>
      <c r="O158" s="31"/>
      <c r="Q158" s="31"/>
      <c r="S158" s="31"/>
      <c r="Y158" s="31"/>
      <c r="Z158" s="31"/>
      <c r="AA158" s="31"/>
      <c r="AB158" s="31"/>
      <c r="AC158" s="31"/>
      <c r="AE158" s="31"/>
    </row>
    <row r="159" spans="5:31" ht="18">
      <c r="E159" s="31"/>
      <c r="I159" s="31"/>
      <c r="O159" s="31"/>
      <c r="Q159" s="31"/>
      <c r="S159" s="31"/>
      <c r="Y159" s="31"/>
      <c r="Z159" s="31"/>
      <c r="AA159" s="31"/>
      <c r="AB159" s="31"/>
      <c r="AC159" s="31"/>
      <c r="AE159" s="31"/>
    </row>
    <row r="160" spans="5:31" ht="18">
      <c r="E160" s="31"/>
      <c r="I160" s="31"/>
      <c r="O160" s="31"/>
      <c r="Q160" s="31"/>
      <c r="S160" s="31"/>
      <c r="Y160" s="31"/>
      <c r="Z160" s="31"/>
      <c r="AA160" s="31"/>
      <c r="AB160" s="31"/>
      <c r="AC160" s="31"/>
      <c r="AE160" s="31"/>
    </row>
    <row r="161" spans="5:31" ht="18">
      <c r="E161" s="31"/>
      <c r="I161" s="31"/>
      <c r="O161" s="31"/>
      <c r="Q161" s="31"/>
      <c r="S161" s="31"/>
      <c r="Y161" s="31"/>
      <c r="Z161" s="31"/>
      <c r="AA161" s="31"/>
      <c r="AB161" s="31"/>
      <c r="AC161" s="31"/>
      <c r="AE161" s="31"/>
    </row>
    <row r="162" spans="5:31" ht="18">
      <c r="E162" s="31"/>
      <c r="I162" s="31"/>
      <c r="O162" s="31"/>
      <c r="Q162" s="31"/>
      <c r="S162" s="31"/>
      <c r="Y162" s="31"/>
      <c r="Z162" s="31"/>
      <c r="AA162" s="31"/>
      <c r="AB162" s="31"/>
      <c r="AC162" s="31"/>
      <c r="AE162" s="31"/>
    </row>
    <row r="163" spans="5:31" ht="18">
      <c r="E163" s="31"/>
      <c r="I163" s="31"/>
      <c r="O163" s="31"/>
      <c r="Q163" s="31"/>
      <c r="S163" s="31"/>
      <c r="Y163" s="31"/>
      <c r="Z163" s="31"/>
      <c r="AA163" s="31"/>
      <c r="AB163" s="31"/>
      <c r="AC163" s="31"/>
      <c r="AE163" s="31"/>
    </row>
    <row r="164" spans="5:31" ht="18">
      <c r="E164" s="31"/>
      <c r="I164" s="31"/>
      <c r="O164" s="31"/>
      <c r="Q164" s="31"/>
      <c r="S164" s="31"/>
      <c r="Y164" s="31"/>
      <c r="Z164" s="31"/>
      <c r="AA164" s="31"/>
      <c r="AB164" s="31"/>
      <c r="AC164" s="31"/>
      <c r="AE164" s="31"/>
    </row>
    <row r="165" spans="5:31" ht="18">
      <c r="E165" s="31"/>
      <c r="I165" s="31"/>
      <c r="O165" s="31"/>
      <c r="Q165" s="31"/>
      <c r="S165" s="31"/>
      <c r="Y165" s="31"/>
      <c r="Z165" s="31"/>
      <c r="AA165" s="31"/>
      <c r="AB165" s="31"/>
      <c r="AC165" s="31"/>
      <c r="AE165" s="31"/>
    </row>
    <row r="166" spans="5:31" ht="18">
      <c r="E166" s="31"/>
      <c r="I166" s="31"/>
      <c r="O166" s="31"/>
      <c r="Q166" s="31"/>
      <c r="S166" s="31"/>
      <c r="Y166" s="31"/>
      <c r="Z166" s="31"/>
      <c r="AA166" s="31"/>
      <c r="AB166" s="31"/>
      <c r="AC166" s="31"/>
      <c r="AE166" s="31"/>
    </row>
    <row r="167" spans="5:31" ht="18">
      <c r="E167" s="31"/>
      <c r="I167" s="31"/>
      <c r="O167" s="31"/>
      <c r="Q167" s="31"/>
      <c r="S167" s="31"/>
      <c r="Y167" s="31"/>
      <c r="Z167" s="31"/>
      <c r="AA167" s="31"/>
      <c r="AB167" s="31"/>
      <c r="AC167" s="31"/>
      <c r="AE167" s="31"/>
    </row>
    <row r="168" spans="5:31" ht="18">
      <c r="E168" s="31"/>
      <c r="I168" s="31"/>
      <c r="O168" s="31"/>
      <c r="Q168" s="31"/>
      <c r="S168" s="31"/>
      <c r="Y168" s="31"/>
      <c r="Z168" s="31"/>
      <c r="AA168" s="31"/>
      <c r="AB168" s="31"/>
      <c r="AC168" s="31"/>
      <c r="AE168" s="31"/>
    </row>
    <row r="169" spans="5:31" ht="18">
      <c r="E169" s="31"/>
      <c r="I169" s="31"/>
      <c r="O169" s="31"/>
      <c r="Q169" s="31"/>
      <c r="S169" s="31"/>
      <c r="Y169" s="31"/>
      <c r="Z169" s="31"/>
      <c r="AA169" s="31"/>
      <c r="AB169" s="31"/>
      <c r="AC169" s="31"/>
      <c r="AE169" s="31"/>
    </row>
    <row r="170" spans="5:31" ht="18">
      <c r="E170" s="31"/>
      <c r="I170" s="31"/>
      <c r="O170" s="31"/>
      <c r="Q170" s="31"/>
      <c r="S170" s="31"/>
      <c r="Y170" s="31"/>
      <c r="Z170" s="31"/>
      <c r="AA170" s="31"/>
      <c r="AB170" s="31"/>
      <c r="AC170" s="31"/>
      <c r="AE170" s="31"/>
    </row>
    <row r="171" spans="5:31" ht="18">
      <c r="E171" s="31"/>
      <c r="I171" s="31"/>
      <c r="O171" s="31"/>
      <c r="Q171" s="31"/>
      <c r="S171" s="31"/>
      <c r="Y171" s="31"/>
      <c r="Z171" s="31"/>
      <c r="AA171" s="31"/>
      <c r="AB171" s="31"/>
      <c r="AC171" s="31"/>
      <c r="AE171" s="31"/>
    </row>
    <row r="172" spans="5:31" ht="18">
      <c r="E172" s="31"/>
      <c r="I172" s="31"/>
      <c r="O172" s="31"/>
      <c r="Q172" s="31"/>
      <c r="S172" s="31"/>
      <c r="Y172" s="31"/>
      <c r="Z172" s="31"/>
      <c r="AA172" s="31"/>
      <c r="AB172" s="31"/>
      <c r="AC172" s="31"/>
      <c r="AE172" s="31"/>
    </row>
    <row r="173" spans="5:31" ht="18">
      <c r="E173" s="31"/>
      <c r="I173" s="31"/>
      <c r="O173" s="31"/>
      <c r="Q173" s="31"/>
      <c r="S173" s="31"/>
      <c r="Y173" s="31"/>
      <c r="Z173" s="31"/>
      <c r="AA173" s="31"/>
      <c r="AB173" s="31"/>
      <c r="AC173" s="31"/>
      <c r="AE173" s="31"/>
    </row>
    <row r="174" spans="5:31" ht="18">
      <c r="E174" s="31"/>
      <c r="I174" s="31"/>
      <c r="O174" s="31"/>
      <c r="Q174" s="31"/>
      <c r="S174" s="31"/>
      <c r="Y174" s="31"/>
      <c r="Z174" s="31"/>
      <c r="AA174" s="31"/>
      <c r="AB174" s="31"/>
      <c r="AC174" s="31"/>
      <c r="AE174" s="31"/>
    </row>
    <row r="175" spans="5:31" ht="18">
      <c r="E175" s="31"/>
      <c r="I175" s="31"/>
      <c r="O175" s="31"/>
      <c r="Q175" s="31"/>
      <c r="S175" s="31"/>
      <c r="Y175" s="31"/>
      <c r="Z175" s="31"/>
      <c r="AA175" s="31"/>
      <c r="AB175" s="31"/>
      <c r="AC175" s="31"/>
      <c r="AE175" s="31"/>
    </row>
    <row r="176" spans="5:31" ht="18">
      <c r="E176" s="31"/>
      <c r="I176" s="31"/>
      <c r="O176" s="31"/>
      <c r="Q176" s="31"/>
      <c r="S176" s="31"/>
      <c r="Y176" s="31"/>
      <c r="Z176" s="31"/>
      <c r="AA176" s="31"/>
      <c r="AB176" s="31"/>
      <c r="AC176" s="31"/>
      <c r="AE176" s="31"/>
    </row>
    <row r="177" spans="5:31" ht="18">
      <c r="E177" s="31"/>
      <c r="I177" s="31"/>
      <c r="O177" s="31"/>
      <c r="Q177" s="31"/>
      <c r="S177" s="31"/>
      <c r="Y177" s="31"/>
      <c r="Z177" s="31"/>
      <c r="AA177" s="31"/>
      <c r="AB177" s="31"/>
      <c r="AC177" s="31"/>
      <c r="AE177" s="31"/>
    </row>
    <row r="178" spans="5:31" ht="18">
      <c r="E178" s="31"/>
      <c r="I178" s="31"/>
      <c r="O178" s="31"/>
      <c r="Q178" s="31"/>
      <c r="S178" s="31"/>
      <c r="Y178" s="31"/>
      <c r="Z178" s="31"/>
      <c r="AA178" s="31"/>
      <c r="AB178" s="31"/>
      <c r="AC178" s="31"/>
      <c r="AE178" s="31"/>
    </row>
    <row r="179" spans="5:31" ht="18">
      <c r="E179" s="31"/>
      <c r="I179" s="31"/>
      <c r="O179" s="31"/>
      <c r="Q179" s="31"/>
      <c r="S179" s="31"/>
      <c r="Y179" s="31"/>
      <c r="Z179" s="31"/>
      <c r="AA179" s="31"/>
      <c r="AB179" s="31"/>
      <c r="AC179" s="31"/>
      <c r="AE179" s="31"/>
    </row>
    <row r="180" spans="5:31" ht="18">
      <c r="E180" s="31"/>
      <c r="I180" s="31"/>
      <c r="O180" s="31"/>
      <c r="Q180" s="31"/>
      <c r="S180" s="31"/>
      <c r="Y180" s="31"/>
      <c r="Z180" s="31"/>
      <c r="AA180" s="31"/>
      <c r="AB180" s="31"/>
      <c r="AC180" s="31"/>
      <c r="AE180" s="31"/>
    </row>
    <row r="181" spans="5:31" ht="18">
      <c r="E181" s="31"/>
      <c r="I181" s="31"/>
      <c r="O181" s="31"/>
      <c r="Q181" s="31"/>
      <c r="S181" s="31"/>
      <c r="Y181" s="31"/>
      <c r="Z181" s="31"/>
      <c r="AA181" s="31"/>
      <c r="AB181" s="31"/>
      <c r="AC181" s="31"/>
      <c r="AE181" s="31"/>
    </row>
    <row r="182" spans="5:31" ht="18">
      <c r="E182" s="31"/>
      <c r="I182" s="31"/>
      <c r="O182" s="31"/>
      <c r="Q182" s="31"/>
      <c r="S182" s="31"/>
      <c r="Y182" s="31"/>
      <c r="Z182" s="31"/>
      <c r="AA182" s="31"/>
      <c r="AB182" s="31"/>
      <c r="AC182" s="31"/>
      <c r="AE182" s="31"/>
    </row>
    <row r="183" spans="5:31" ht="18">
      <c r="E183" s="31"/>
      <c r="I183" s="31"/>
      <c r="O183" s="31"/>
      <c r="Q183" s="31"/>
      <c r="S183" s="31"/>
      <c r="Y183" s="31"/>
      <c r="Z183" s="31"/>
      <c r="AA183" s="31"/>
      <c r="AB183" s="31"/>
      <c r="AC183" s="31"/>
      <c r="AE183" s="31"/>
    </row>
    <row r="184" spans="5:31" ht="18">
      <c r="E184" s="31"/>
      <c r="I184" s="31"/>
      <c r="O184" s="31"/>
      <c r="Q184" s="31"/>
      <c r="S184" s="31"/>
      <c r="Y184" s="31"/>
      <c r="Z184" s="31"/>
      <c r="AA184" s="31"/>
      <c r="AB184" s="31"/>
      <c r="AC184" s="31"/>
      <c r="AE184" s="31"/>
    </row>
    <row r="185" spans="5:31" ht="18">
      <c r="E185" s="31"/>
      <c r="I185" s="31"/>
      <c r="O185" s="31"/>
      <c r="Q185" s="31"/>
      <c r="S185" s="31"/>
      <c r="Y185" s="31"/>
      <c r="Z185" s="31"/>
      <c r="AA185" s="31"/>
      <c r="AB185" s="31"/>
      <c r="AC185" s="31"/>
      <c r="AE185" s="31"/>
    </row>
    <row r="186" spans="5:31" ht="18">
      <c r="E186" s="31"/>
      <c r="I186" s="31"/>
      <c r="O186" s="31"/>
      <c r="Q186" s="31"/>
      <c r="S186" s="31"/>
      <c r="Y186" s="31"/>
      <c r="Z186" s="31"/>
      <c r="AA186" s="31"/>
      <c r="AB186" s="31"/>
      <c r="AC186" s="31"/>
      <c r="AE186" s="31"/>
    </row>
    <row r="187" spans="5:31" ht="18">
      <c r="E187" s="31"/>
      <c r="I187" s="31"/>
      <c r="O187" s="31"/>
      <c r="Q187" s="31"/>
      <c r="S187" s="31"/>
      <c r="Y187" s="31"/>
      <c r="Z187" s="31"/>
      <c r="AA187" s="31"/>
      <c r="AB187" s="31"/>
      <c r="AC187" s="31"/>
      <c r="AE187" s="31"/>
    </row>
    <row r="188" spans="5:31" ht="18">
      <c r="E188" s="31"/>
      <c r="I188" s="31"/>
      <c r="O188" s="31"/>
      <c r="Q188" s="31"/>
      <c r="S188" s="31"/>
      <c r="Y188" s="31"/>
      <c r="Z188" s="31"/>
      <c r="AA188" s="31"/>
      <c r="AB188" s="31"/>
      <c r="AC188" s="31"/>
      <c r="AE188" s="31"/>
    </row>
    <row r="189" spans="5:31" ht="18">
      <c r="E189" s="31"/>
      <c r="I189" s="31"/>
      <c r="O189" s="31"/>
      <c r="Q189" s="31"/>
      <c r="S189" s="31"/>
      <c r="Y189" s="31"/>
      <c r="Z189" s="31"/>
      <c r="AA189" s="31"/>
      <c r="AB189" s="31"/>
      <c r="AC189" s="31"/>
      <c r="AE189" s="31"/>
    </row>
    <row r="190" spans="5:31" ht="18">
      <c r="E190" s="31"/>
      <c r="I190" s="31"/>
      <c r="O190" s="31"/>
      <c r="Q190" s="31"/>
      <c r="S190" s="31"/>
      <c r="Y190" s="31"/>
      <c r="Z190" s="31"/>
      <c r="AA190" s="31"/>
      <c r="AB190" s="31"/>
      <c r="AC190" s="31"/>
      <c r="AE190" s="31"/>
    </row>
    <row r="191" spans="5:31" ht="18">
      <c r="E191" s="31"/>
      <c r="I191" s="31"/>
      <c r="O191" s="31"/>
      <c r="Q191" s="31"/>
      <c r="S191" s="31"/>
      <c r="Y191" s="31"/>
      <c r="Z191" s="31"/>
      <c r="AA191" s="31"/>
      <c r="AB191" s="31"/>
      <c r="AC191" s="31"/>
      <c r="AE191" s="31"/>
    </row>
    <row r="192" spans="5:31" ht="18">
      <c r="E192" s="31"/>
      <c r="I192" s="31"/>
      <c r="O192" s="31"/>
      <c r="Q192" s="31"/>
      <c r="S192" s="31"/>
      <c r="Y192" s="31"/>
      <c r="Z192" s="31"/>
      <c r="AA192" s="31"/>
      <c r="AB192" s="31"/>
      <c r="AC192" s="31"/>
      <c r="AE192" s="31"/>
    </row>
    <row r="193" spans="5:31" ht="18">
      <c r="E193" s="31"/>
      <c r="I193" s="31"/>
      <c r="O193" s="31"/>
      <c r="Q193" s="31"/>
      <c r="S193" s="31"/>
      <c r="Y193" s="31"/>
      <c r="Z193" s="31"/>
      <c r="AA193" s="31"/>
      <c r="AB193" s="31"/>
      <c r="AC193" s="31"/>
      <c r="AE193" s="31"/>
    </row>
    <row r="194" spans="5:31" ht="18">
      <c r="E194" s="31"/>
      <c r="I194" s="31"/>
      <c r="O194" s="31"/>
      <c r="Q194" s="31"/>
      <c r="S194" s="31"/>
      <c r="Y194" s="31"/>
      <c r="Z194" s="31"/>
      <c r="AA194" s="31"/>
      <c r="AB194" s="31"/>
      <c r="AC194" s="31"/>
      <c r="AE194" s="31"/>
    </row>
    <row r="195" spans="5:31" ht="18">
      <c r="E195" s="31"/>
      <c r="I195" s="31"/>
      <c r="O195" s="31"/>
      <c r="Q195" s="31"/>
      <c r="S195" s="31"/>
      <c r="Y195" s="31"/>
      <c r="Z195" s="31"/>
      <c r="AA195" s="31"/>
      <c r="AB195" s="31"/>
      <c r="AC195" s="31"/>
      <c r="AE195" s="31"/>
    </row>
    <row r="196" spans="5:31" ht="18">
      <c r="E196" s="31"/>
      <c r="I196" s="31"/>
      <c r="O196" s="31"/>
      <c r="Q196" s="31"/>
      <c r="S196" s="31"/>
      <c r="Y196" s="31"/>
      <c r="Z196" s="31"/>
      <c r="AA196" s="31"/>
      <c r="AB196" s="31"/>
      <c r="AC196" s="31"/>
      <c r="AE196" s="31"/>
    </row>
    <row r="197" spans="5:31" ht="18">
      <c r="E197" s="31"/>
      <c r="I197" s="31"/>
      <c r="O197" s="31"/>
      <c r="Q197" s="31"/>
      <c r="S197" s="31"/>
      <c r="Y197" s="31"/>
      <c r="Z197" s="31"/>
      <c r="AA197" s="31"/>
      <c r="AB197" s="31"/>
      <c r="AC197" s="31"/>
      <c r="AE197" s="31"/>
    </row>
    <row r="198" spans="5:31" ht="18">
      <c r="E198" s="31"/>
      <c r="I198" s="31"/>
      <c r="O198" s="31"/>
      <c r="Q198" s="31"/>
      <c r="S198" s="31"/>
      <c r="Y198" s="31"/>
      <c r="Z198" s="31"/>
      <c r="AA198" s="31"/>
      <c r="AB198" s="31"/>
      <c r="AC198" s="31"/>
      <c r="AE198" s="31"/>
    </row>
    <row r="199" spans="5:31" ht="18">
      <c r="E199" s="31"/>
      <c r="I199" s="31"/>
      <c r="O199" s="31"/>
      <c r="Q199" s="31"/>
      <c r="S199" s="31"/>
      <c r="Y199" s="31"/>
      <c r="Z199" s="31"/>
      <c r="AA199" s="31"/>
      <c r="AB199" s="31"/>
      <c r="AC199" s="31"/>
      <c r="AE199" s="31"/>
    </row>
    <row r="200" spans="5:31" ht="18">
      <c r="E200" s="31"/>
      <c r="I200" s="31"/>
      <c r="O200" s="31"/>
      <c r="Q200" s="31"/>
      <c r="S200" s="31"/>
      <c r="Y200" s="31"/>
      <c r="Z200" s="31"/>
      <c r="AA200" s="31"/>
      <c r="AB200" s="31"/>
      <c r="AC200" s="31"/>
      <c r="AE200" s="31"/>
    </row>
    <row r="201" spans="5:31" ht="18">
      <c r="E201" s="31"/>
      <c r="I201" s="31"/>
      <c r="O201" s="31"/>
      <c r="Q201" s="31"/>
      <c r="S201" s="31"/>
      <c r="Y201" s="31"/>
      <c r="Z201" s="31"/>
      <c r="AA201" s="31"/>
      <c r="AB201" s="31"/>
      <c r="AC201" s="31"/>
      <c r="AE201" s="31"/>
    </row>
    <row r="202" spans="5:31" ht="18">
      <c r="E202" s="31"/>
      <c r="I202" s="31"/>
      <c r="O202" s="31"/>
      <c r="Q202" s="31"/>
      <c r="S202" s="31"/>
      <c r="Y202" s="31"/>
      <c r="Z202" s="31"/>
      <c r="AA202" s="31"/>
      <c r="AB202" s="31"/>
      <c r="AC202" s="31"/>
      <c r="AE202" s="31"/>
    </row>
    <row r="203" spans="5:31" ht="18">
      <c r="E203" s="31"/>
      <c r="I203" s="31"/>
      <c r="O203" s="31"/>
      <c r="Q203" s="31"/>
      <c r="S203" s="31"/>
      <c r="Y203" s="31"/>
      <c r="Z203" s="31"/>
      <c r="AA203" s="31"/>
      <c r="AB203" s="31"/>
      <c r="AC203" s="31"/>
      <c r="AE203" s="31"/>
    </row>
    <row r="204" spans="5:31" ht="18">
      <c r="E204" s="31"/>
      <c r="I204" s="31"/>
      <c r="O204" s="31"/>
      <c r="Q204" s="31"/>
      <c r="S204" s="31"/>
      <c r="Y204" s="31"/>
      <c r="Z204" s="31"/>
      <c r="AA204" s="31"/>
      <c r="AB204" s="31"/>
      <c r="AC204" s="31"/>
      <c r="AE204" s="31"/>
    </row>
    <row r="205" spans="5:31" ht="18">
      <c r="E205" s="31"/>
      <c r="I205" s="31"/>
      <c r="O205" s="31"/>
      <c r="Q205" s="31"/>
      <c r="S205" s="31"/>
      <c r="Y205" s="31"/>
      <c r="Z205" s="31"/>
      <c r="AA205" s="31"/>
      <c r="AB205" s="31"/>
      <c r="AC205" s="31"/>
      <c r="AE205" s="31"/>
    </row>
    <row r="206" spans="5:31" ht="18">
      <c r="E206" s="31"/>
      <c r="I206" s="31"/>
      <c r="O206" s="31"/>
      <c r="Q206" s="31"/>
      <c r="S206" s="31"/>
      <c r="Y206" s="31"/>
      <c r="Z206" s="31"/>
      <c r="AA206" s="31"/>
      <c r="AB206" s="31"/>
      <c r="AC206" s="31"/>
      <c r="AE206" s="31"/>
    </row>
    <row r="207" spans="5:31" ht="18">
      <c r="E207" s="31"/>
      <c r="I207" s="31"/>
      <c r="O207" s="31"/>
      <c r="Q207" s="31"/>
      <c r="S207" s="31"/>
      <c r="Y207" s="31"/>
      <c r="Z207" s="31"/>
      <c r="AA207" s="31"/>
      <c r="AB207" s="31"/>
      <c r="AC207" s="31"/>
      <c r="AE207" s="31"/>
    </row>
    <row r="208" spans="5:31" ht="18">
      <c r="E208" s="31"/>
      <c r="I208" s="31"/>
      <c r="O208" s="31"/>
      <c r="Q208" s="31"/>
      <c r="S208" s="31"/>
      <c r="Y208" s="31"/>
      <c r="Z208" s="31"/>
      <c r="AA208" s="31"/>
      <c r="AB208" s="31"/>
      <c r="AC208" s="31"/>
      <c r="AE208" s="31"/>
    </row>
    <row r="209" spans="5:31" ht="18">
      <c r="E209" s="31"/>
      <c r="I209" s="31"/>
      <c r="O209" s="31"/>
      <c r="Q209" s="31"/>
      <c r="S209" s="31"/>
      <c r="Y209" s="31"/>
      <c r="Z209" s="31"/>
      <c r="AA209" s="31"/>
      <c r="AB209" s="31"/>
      <c r="AC209" s="31"/>
      <c r="AE209" s="31"/>
    </row>
    <row r="210" spans="5:31" ht="18">
      <c r="E210" s="31"/>
      <c r="I210" s="31"/>
      <c r="O210" s="31"/>
      <c r="Q210" s="31"/>
      <c r="S210" s="31"/>
      <c r="Y210" s="31"/>
      <c r="Z210" s="31"/>
      <c r="AA210" s="31"/>
      <c r="AB210" s="31"/>
      <c r="AC210" s="31"/>
      <c r="AE210" s="31"/>
    </row>
    <row r="211" spans="5:31" ht="18">
      <c r="E211" s="31"/>
      <c r="I211" s="31"/>
      <c r="O211" s="31"/>
      <c r="Q211" s="31"/>
      <c r="S211" s="31"/>
      <c r="Y211" s="31"/>
      <c r="Z211" s="31"/>
      <c r="AA211" s="31"/>
      <c r="AB211" s="31"/>
      <c r="AC211" s="31"/>
      <c r="AE211" s="31"/>
    </row>
    <row r="212" spans="5:31" ht="18">
      <c r="E212" s="31"/>
      <c r="I212" s="31"/>
      <c r="O212" s="31"/>
      <c r="Q212" s="31"/>
      <c r="S212" s="31"/>
      <c r="Y212" s="31"/>
      <c r="Z212" s="31"/>
      <c r="AA212" s="31"/>
      <c r="AB212" s="31"/>
      <c r="AC212" s="31"/>
      <c r="AE212" s="31"/>
    </row>
    <row r="213" spans="5:31" ht="18">
      <c r="E213" s="31"/>
      <c r="I213" s="31"/>
      <c r="O213" s="31"/>
      <c r="Q213" s="31"/>
      <c r="S213" s="31"/>
      <c r="Y213" s="31"/>
      <c r="Z213" s="31"/>
      <c r="AA213" s="31"/>
      <c r="AB213" s="31"/>
      <c r="AC213" s="31"/>
      <c r="AE213" s="31"/>
    </row>
    <row r="214" spans="5:31" ht="18">
      <c r="E214" s="31"/>
      <c r="I214" s="31"/>
      <c r="O214" s="31"/>
      <c r="Q214" s="31"/>
      <c r="S214" s="31"/>
      <c r="Y214" s="31"/>
      <c r="Z214" s="31"/>
      <c r="AA214" s="31"/>
      <c r="AB214" s="31"/>
      <c r="AC214" s="31"/>
      <c r="AE214" s="31"/>
    </row>
    <row r="215" spans="5:31" ht="18">
      <c r="E215" s="31"/>
      <c r="I215" s="31"/>
      <c r="O215" s="31"/>
      <c r="Q215" s="31"/>
      <c r="S215" s="31"/>
      <c r="Y215" s="31"/>
      <c r="Z215" s="31"/>
      <c r="AA215" s="31"/>
      <c r="AB215" s="31"/>
      <c r="AC215" s="31"/>
      <c r="AE215" s="31"/>
    </row>
    <row r="216" spans="5:31" ht="18">
      <c r="E216" s="31"/>
      <c r="I216" s="31"/>
      <c r="O216" s="31"/>
      <c r="Q216" s="31"/>
      <c r="S216" s="31"/>
      <c r="Y216" s="31"/>
      <c r="Z216" s="31"/>
      <c r="AA216" s="31"/>
      <c r="AB216" s="31"/>
      <c r="AC216" s="31"/>
      <c r="AE216" s="31"/>
    </row>
    <row r="217" spans="5:31" ht="18">
      <c r="E217" s="31"/>
      <c r="I217" s="31"/>
      <c r="O217" s="31"/>
      <c r="Q217" s="31"/>
      <c r="S217" s="31"/>
      <c r="Y217" s="31"/>
      <c r="Z217" s="31"/>
      <c r="AA217" s="31"/>
      <c r="AB217" s="31"/>
      <c r="AC217" s="31"/>
      <c r="AE217" s="31"/>
    </row>
    <row r="218" spans="5:31" ht="18">
      <c r="E218" s="31"/>
      <c r="I218" s="31"/>
      <c r="O218" s="31"/>
      <c r="Q218" s="31"/>
      <c r="S218" s="31"/>
      <c r="Y218" s="31"/>
      <c r="Z218" s="31"/>
      <c r="AA218" s="31"/>
      <c r="AB218" s="31"/>
      <c r="AC218" s="31"/>
      <c r="AE218" s="31"/>
    </row>
    <row r="219" spans="5:31" ht="18">
      <c r="E219" s="31"/>
      <c r="I219" s="31"/>
      <c r="O219" s="31"/>
      <c r="Q219" s="31"/>
      <c r="S219" s="31"/>
      <c r="Y219" s="31"/>
      <c r="Z219" s="31"/>
      <c r="AA219" s="31"/>
      <c r="AB219" s="31"/>
      <c r="AC219" s="31"/>
      <c r="AE219" s="31"/>
    </row>
    <row r="220" spans="5:31" ht="18">
      <c r="E220" s="31"/>
      <c r="I220" s="31"/>
      <c r="O220" s="31"/>
      <c r="Q220" s="31"/>
      <c r="S220" s="31"/>
      <c r="Y220" s="31"/>
      <c r="Z220" s="31"/>
      <c r="AA220" s="31"/>
      <c r="AB220" s="31"/>
      <c r="AC220" s="31"/>
      <c r="AE220" s="31"/>
    </row>
    <row r="221" spans="5:31" ht="18">
      <c r="E221" s="31"/>
      <c r="I221" s="31"/>
      <c r="O221" s="31"/>
      <c r="Q221" s="31"/>
      <c r="S221" s="31"/>
      <c r="Y221" s="31"/>
      <c r="Z221" s="31"/>
      <c r="AA221" s="31"/>
      <c r="AB221" s="31"/>
      <c r="AC221" s="31"/>
      <c r="AE221" s="31"/>
    </row>
    <row r="222" spans="5:31" ht="18">
      <c r="E222" s="31"/>
      <c r="I222" s="31"/>
      <c r="O222" s="31"/>
      <c r="Q222" s="31"/>
      <c r="S222" s="31"/>
      <c r="Y222" s="31"/>
      <c r="Z222" s="31"/>
      <c r="AA222" s="31"/>
      <c r="AB222" s="31"/>
      <c r="AC222" s="31"/>
      <c r="AE222" s="31"/>
    </row>
    <row r="223" spans="5:31" ht="18">
      <c r="E223" s="31"/>
      <c r="I223" s="31"/>
      <c r="O223" s="31"/>
      <c r="Q223" s="31"/>
      <c r="S223" s="31"/>
      <c r="Y223" s="31"/>
      <c r="Z223" s="31"/>
      <c r="AA223" s="31"/>
      <c r="AB223" s="31"/>
      <c r="AC223" s="31"/>
      <c r="AE223" s="31"/>
    </row>
    <row r="224" spans="5:31" ht="18">
      <c r="E224" s="31"/>
      <c r="I224" s="31"/>
      <c r="O224" s="31"/>
      <c r="Q224" s="31"/>
      <c r="S224" s="31"/>
      <c r="Y224" s="31"/>
      <c r="Z224" s="31"/>
      <c r="AA224" s="31"/>
      <c r="AB224" s="31"/>
      <c r="AC224" s="31"/>
      <c r="AE224" s="31"/>
    </row>
    <row r="225" spans="5:31" ht="18">
      <c r="E225" s="31"/>
      <c r="I225" s="31"/>
      <c r="O225" s="31"/>
      <c r="Q225" s="31"/>
      <c r="S225" s="31"/>
      <c r="Y225" s="31"/>
      <c r="Z225" s="31"/>
      <c r="AA225" s="31"/>
      <c r="AB225" s="31"/>
      <c r="AC225" s="31"/>
      <c r="AE225" s="31"/>
    </row>
    <row r="226" spans="5:31" ht="18">
      <c r="E226" s="31"/>
      <c r="I226" s="31"/>
      <c r="O226" s="31"/>
      <c r="Q226" s="31"/>
      <c r="S226" s="31"/>
      <c r="Y226" s="31"/>
      <c r="Z226" s="31"/>
      <c r="AA226" s="31"/>
      <c r="AB226" s="31"/>
      <c r="AC226" s="31"/>
      <c r="AE226" s="31"/>
    </row>
    <row r="227" spans="5:31" ht="18">
      <c r="E227" s="31"/>
      <c r="I227" s="31"/>
      <c r="O227" s="31"/>
      <c r="Q227" s="31"/>
      <c r="S227" s="31"/>
      <c r="Y227" s="31"/>
      <c r="Z227" s="31"/>
      <c r="AA227" s="31"/>
      <c r="AB227" s="31"/>
      <c r="AC227" s="31"/>
      <c r="AE227" s="31"/>
    </row>
    <row r="228" spans="5:31" ht="18">
      <c r="E228" s="31"/>
      <c r="I228" s="31"/>
      <c r="O228" s="31"/>
      <c r="Q228" s="31"/>
      <c r="S228" s="31"/>
      <c r="Y228" s="31"/>
      <c r="Z228" s="31"/>
      <c r="AA228" s="31"/>
      <c r="AB228" s="31"/>
      <c r="AC228" s="31"/>
      <c r="AE228" s="31"/>
    </row>
    <row r="229" spans="5:31" ht="18">
      <c r="E229" s="31"/>
      <c r="I229" s="31"/>
      <c r="O229" s="31"/>
      <c r="Q229" s="31"/>
      <c r="S229" s="31"/>
      <c r="Y229" s="31"/>
      <c r="Z229" s="31"/>
      <c r="AA229" s="31"/>
      <c r="AB229" s="31"/>
      <c r="AC229" s="31"/>
      <c r="AE229" s="31"/>
    </row>
    <row r="230" spans="5:31" ht="18">
      <c r="E230" s="31"/>
      <c r="I230" s="31"/>
      <c r="O230" s="31"/>
      <c r="Q230" s="31"/>
      <c r="S230" s="31"/>
      <c r="Y230" s="31"/>
      <c r="Z230" s="31"/>
      <c r="AA230" s="31"/>
      <c r="AB230" s="31"/>
      <c r="AC230" s="31"/>
      <c r="AE230" s="31"/>
    </row>
    <row r="231" spans="5:31" ht="18">
      <c r="E231" s="31"/>
      <c r="I231" s="31"/>
      <c r="O231" s="31"/>
      <c r="Q231" s="31"/>
      <c r="S231" s="31"/>
      <c r="Y231" s="31"/>
      <c r="Z231" s="31"/>
      <c r="AA231" s="31"/>
      <c r="AB231" s="31"/>
      <c r="AC231" s="31"/>
      <c r="AE231" s="31"/>
    </row>
    <row r="232" spans="5:31" ht="18">
      <c r="E232" s="31"/>
      <c r="I232" s="31"/>
      <c r="O232" s="31"/>
      <c r="Q232" s="31"/>
      <c r="S232" s="31"/>
      <c r="Y232" s="31"/>
      <c r="Z232" s="31"/>
      <c r="AA232" s="31"/>
      <c r="AB232" s="31"/>
      <c r="AC232" s="31"/>
      <c r="AE232" s="31"/>
    </row>
    <row r="233" spans="5:31" ht="18">
      <c r="E233" s="31"/>
      <c r="I233" s="31"/>
      <c r="O233" s="31"/>
      <c r="Q233" s="31"/>
      <c r="S233" s="31"/>
      <c r="Y233" s="31"/>
      <c r="Z233" s="31"/>
      <c r="AA233" s="31"/>
      <c r="AB233" s="31"/>
      <c r="AC233" s="31"/>
      <c r="AE233" s="31"/>
    </row>
    <row r="234" spans="5:31" ht="18">
      <c r="E234" s="31"/>
      <c r="I234" s="31"/>
      <c r="O234" s="31"/>
      <c r="Q234" s="31"/>
      <c r="S234" s="31"/>
      <c r="Y234" s="31"/>
      <c r="Z234" s="31"/>
      <c r="AA234" s="31"/>
      <c r="AB234" s="31"/>
      <c r="AC234" s="31"/>
      <c r="AE234" s="31"/>
    </row>
    <row r="235" spans="5:31" ht="18">
      <c r="E235" s="31"/>
      <c r="I235" s="31"/>
      <c r="O235" s="31"/>
      <c r="Q235" s="31"/>
      <c r="S235" s="31"/>
      <c r="Y235" s="31"/>
      <c r="Z235" s="31"/>
      <c r="AA235" s="31"/>
      <c r="AB235" s="31"/>
      <c r="AC235" s="31"/>
      <c r="AE235" s="31"/>
    </row>
    <row r="236" spans="5:31" ht="18">
      <c r="E236" s="31"/>
      <c r="I236" s="31"/>
      <c r="O236" s="31"/>
      <c r="Q236" s="31"/>
      <c r="S236" s="31"/>
      <c r="Y236" s="31"/>
      <c r="Z236" s="31"/>
      <c r="AA236" s="31"/>
      <c r="AB236" s="31"/>
      <c r="AC236" s="31"/>
      <c r="AE236" s="31"/>
    </row>
    <row r="237" spans="5:31" ht="18">
      <c r="E237" s="31"/>
      <c r="I237" s="31"/>
      <c r="O237" s="31"/>
      <c r="Q237" s="31"/>
      <c r="S237" s="31"/>
      <c r="Y237" s="31"/>
      <c r="Z237" s="31"/>
      <c r="AA237" s="31"/>
      <c r="AB237" s="31"/>
      <c r="AC237" s="31"/>
      <c r="AE237" s="31"/>
    </row>
    <row r="238" spans="5:31" ht="18">
      <c r="E238" s="31"/>
      <c r="I238" s="31"/>
      <c r="O238" s="31"/>
      <c r="Q238" s="31"/>
      <c r="S238" s="31"/>
      <c r="Y238" s="31"/>
      <c r="Z238" s="31"/>
      <c r="AA238" s="31"/>
      <c r="AB238" s="31"/>
      <c r="AC238" s="31"/>
      <c r="AE238" s="31"/>
    </row>
    <row r="239" spans="5:31" ht="18">
      <c r="E239" s="31"/>
      <c r="I239" s="31"/>
      <c r="O239" s="31"/>
      <c r="Q239" s="31"/>
      <c r="S239" s="31"/>
      <c r="Y239" s="31"/>
      <c r="Z239" s="31"/>
      <c r="AA239" s="31"/>
      <c r="AB239" s="31"/>
      <c r="AC239" s="31"/>
      <c r="AE239" s="31"/>
    </row>
    <row r="240" spans="5:31" ht="18">
      <c r="E240" s="31"/>
      <c r="I240" s="31"/>
      <c r="O240" s="31"/>
      <c r="Q240" s="31"/>
      <c r="S240" s="31"/>
      <c r="Y240" s="31"/>
      <c r="Z240" s="31"/>
      <c r="AA240" s="31"/>
      <c r="AB240" s="31"/>
      <c r="AC240" s="31"/>
      <c r="AE240" s="31"/>
    </row>
    <row r="241" spans="5:31" ht="18">
      <c r="E241" s="31"/>
      <c r="I241" s="31"/>
      <c r="O241" s="31"/>
      <c r="Q241" s="31"/>
      <c r="S241" s="31"/>
      <c r="Y241" s="31"/>
      <c r="Z241" s="31"/>
      <c r="AA241" s="31"/>
      <c r="AB241" s="31"/>
      <c r="AC241" s="31"/>
      <c r="AE241" s="31"/>
    </row>
    <row r="242" spans="5:31" ht="18">
      <c r="E242" s="31"/>
      <c r="I242" s="31"/>
      <c r="O242" s="31"/>
      <c r="Q242" s="31"/>
      <c r="S242" s="31"/>
      <c r="Y242" s="31"/>
      <c r="Z242" s="31"/>
      <c r="AA242" s="31"/>
      <c r="AB242" s="31"/>
      <c r="AC242" s="31"/>
      <c r="AE242" s="31"/>
    </row>
    <row r="243" spans="5:31" ht="18">
      <c r="E243" s="31"/>
      <c r="I243" s="31"/>
      <c r="O243" s="31"/>
      <c r="Q243" s="31"/>
      <c r="S243" s="31"/>
      <c r="Y243" s="31"/>
      <c r="Z243" s="31"/>
      <c r="AA243" s="31"/>
      <c r="AB243" s="31"/>
      <c r="AC243" s="31"/>
      <c r="AE243" s="31"/>
    </row>
    <row r="244" spans="5:31" ht="18">
      <c r="E244" s="31"/>
      <c r="I244" s="31"/>
      <c r="O244" s="31"/>
      <c r="Q244" s="31"/>
      <c r="S244" s="31"/>
      <c r="Y244" s="31"/>
      <c r="Z244" s="31"/>
      <c r="AA244" s="31"/>
      <c r="AB244" s="31"/>
      <c r="AC244" s="31"/>
      <c r="AE244" s="31"/>
    </row>
    <row r="245" spans="5:31" ht="18">
      <c r="E245" s="31"/>
      <c r="I245" s="31"/>
      <c r="O245" s="31"/>
      <c r="Q245" s="31"/>
      <c r="S245" s="31"/>
      <c r="Y245" s="31"/>
      <c r="Z245" s="31"/>
      <c r="AA245" s="31"/>
      <c r="AB245" s="31"/>
      <c r="AC245" s="31"/>
      <c r="AE245" s="31"/>
    </row>
    <row r="246" spans="5:31" ht="18">
      <c r="E246" s="31"/>
      <c r="I246" s="31"/>
      <c r="O246" s="31"/>
      <c r="Q246" s="31"/>
      <c r="S246" s="31"/>
      <c r="Y246" s="31"/>
      <c r="Z246" s="31"/>
      <c r="AA246" s="31"/>
      <c r="AB246" s="31"/>
      <c r="AC246" s="31"/>
      <c r="AE246" s="31"/>
    </row>
    <row r="247" spans="5:31" ht="18">
      <c r="E247" s="31"/>
      <c r="I247" s="31"/>
      <c r="O247" s="31"/>
      <c r="Q247" s="31"/>
      <c r="S247" s="31"/>
      <c r="Y247" s="31"/>
      <c r="Z247" s="31"/>
      <c r="AA247" s="31"/>
      <c r="AB247" s="31"/>
      <c r="AC247" s="31"/>
      <c r="AE247" s="31"/>
    </row>
    <row r="248" spans="5:31" ht="18">
      <c r="E248" s="31"/>
      <c r="I248" s="31"/>
      <c r="O248" s="31"/>
      <c r="Q248" s="31"/>
      <c r="S248" s="31"/>
      <c r="Y248" s="31"/>
      <c r="Z248" s="31"/>
      <c r="AA248" s="31"/>
      <c r="AB248" s="31"/>
      <c r="AC248" s="31"/>
      <c r="AE248" s="31"/>
    </row>
    <row r="249" spans="5:31" ht="18">
      <c r="E249" s="31"/>
      <c r="I249" s="31"/>
      <c r="O249" s="31"/>
      <c r="Q249" s="31"/>
      <c r="S249" s="31"/>
      <c r="Y249" s="31"/>
      <c r="Z249" s="31"/>
      <c r="AA249" s="31"/>
      <c r="AB249" s="31"/>
      <c r="AC249" s="31"/>
      <c r="AE249" s="31"/>
    </row>
    <row r="250" spans="5:31" ht="18">
      <c r="E250" s="31"/>
      <c r="I250" s="31"/>
      <c r="O250" s="31"/>
      <c r="Q250" s="31"/>
      <c r="S250" s="31"/>
      <c r="Y250" s="31"/>
      <c r="Z250" s="31"/>
      <c r="AA250" s="31"/>
      <c r="AB250" s="31"/>
      <c r="AC250" s="31"/>
      <c r="AE250" s="31"/>
    </row>
    <row r="251" spans="5:31" ht="18">
      <c r="E251" s="31"/>
      <c r="I251" s="31"/>
      <c r="O251" s="31"/>
      <c r="Q251" s="31"/>
      <c r="S251" s="31"/>
      <c r="Y251" s="31"/>
      <c r="Z251" s="31"/>
      <c r="AA251" s="31"/>
      <c r="AB251" s="31"/>
      <c r="AC251" s="31"/>
      <c r="AE251" s="31"/>
    </row>
    <row r="252" spans="5:31" ht="18">
      <c r="E252" s="31"/>
      <c r="I252" s="31"/>
      <c r="O252" s="31"/>
      <c r="Q252" s="31"/>
      <c r="S252" s="31"/>
      <c r="Y252" s="31"/>
      <c r="Z252" s="31"/>
      <c r="AA252" s="31"/>
      <c r="AB252" s="31"/>
      <c r="AC252" s="31"/>
      <c r="AE252" s="31"/>
    </row>
    <row r="253" spans="5:31" ht="18">
      <c r="E253" s="31"/>
      <c r="I253" s="31"/>
      <c r="O253" s="31"/>
      <c r="Q253" s="31"/>
      <c r="S253" s="31"/>
      <c r="Y253" s="31"/>
      <c r="Z253" s="31"/>
      <c r="AA253" s="31"/>
      <c r="AB253" s="31"/>
      <c r="AC253" s="31"/>
      <c r="AE253" s="31"/>
    </row>
    <row r="254" spans="5:31" ht="18">
      <c r="E254" s="31"/>
      <c r="I254" s="31"/>
      <c r="O254" s="31"/>
      <c r="Q254" s="31"/>
      <c r="S254" s="31"/>
      <c r="Y254" s="31"/>
      <c r="Z254" s="31"/>
      <c r="AA254" s="31"/>
      <c r="AB254" s="31"/>
      <c r="AC254" s="31"/>
      <c r="AE254" s="31"/>
    </row>
    <row r="255" spans="5:31" ht="18">
      <c r="E255" s="31"/>
      <c r="I255" s="31"/>
      <c r="O255" s="31"/>
      <c r="Q255" s="31"/>
      <c r="S255" s="31"/>
      <c r="Y255" s="31"/>
      <c r="Z255" s="31"/>
      <c r="AA255" s="31"/>
      <c r="AB255" s="31"/>
      <c r="AC255" s="31"/>
      <c r="AE255" s="31"/>
    </row>
    <row r="256" spans="5:31" ht="18">
      <c r="E256" s="31"/>
      <c r="I256" s="31"/>
      <c r="O256" s="31"/>
      <c r="Q256" s="31"/>
      <c r="S256" s="31"/>
      <c r="Y256" s="31"/>
      <c r="Z256" s="31"/>
      <c r="AA256" s="31"/>
      <c r="AB256" s="31"/>
      <c r="AC256" s="31"/>
      <c r="AE256" s="31"/>
    </row>
    <row r="257" spans="5:31" ht="18">
      <c r="E257" s="31"/>
      <c r="I257" s="31"/>
      <c r="O257" s="31"/>
      <c r="Q257" s="31"/>
      <c r="S257" s="31"/>
      <c r="Y257" s="31"/>
      <c r="Z257" s="31"/>
      <c r="AA257" s="31"/>
      <c r="AB257" s="31"/>
      <c r="AC257" s="31"/>
      <c r="AE257" s="31"/>
    </row>
    <row r="258" spans="5:31" ht="18">
      <c r="E258" s="31"/>
      <c r="I258" s="31"/>
      <c r="O258" s="31"/>
      <c r="Q258" s="31"/>
      <c r="S258" s="31"/>
      <c r="Y258" s="31"/>
      <c r="Z258" s="31"/>
      <c r="AA258" s="31"/>
      <c r="AB258" s="31"/>
      <c r="AC258" s="31"/>
      <c r="AE258" s="31"/>
    </row>
    <row r="259" spans="5:31" ht="18">
      <c r="E259" s="31"/>
      <c r="I259" s="31"/>
      <c r="O259" s="31"/>
      <c r="Q259" s="31"/>
      <c r="S259" s="31"/>
      <c r="Y259" s="31"/>
      <c r="Z259" s="31"/>
      <c r="AA259" s="31"/>
      <c r="AB259" s="31"/>
      <c r="AC259" s="31"/>
      <c r="AE259" s="31"/>
    </row>
    <row r="260" spans="5:31" ht="18">
      <c r="E260" s="31"/>
      <c r="I260" s="31"/>
      <c r="O260" s="31"/>
      <c r="Q260" s="31"/>
      <c r="S260" s="31"/>
      <c r="Y260" s="31"/>
      <c r="Z260" s="31"/>
      <c r="AA260" s="31"/>
      <c r="AB260" s="31"/>
      <c r="AC260" s="31"/>
      <c r="AE260" s="31"/>
    </row>
    <row r="261" spans="5:31" ht="18">
      <c r="E261" s="31"/>
      <c r="I261" s="31"/>
      <c r="O261" s="31"/>
      <c r="Q261" s="31"/>
      <c r="S261" s="31"/>
      <c r="Y261" s="31"/>
      <c r="Z261" s="31"/>
      <c r="AA261" s="31"/>
      <c r="AB261" s="31"/>
      <c r="AC261" s="31"/>
      <c r="AE261" s="31"/>
    </row>
    <row r="262" spans="5:31" ht="18">
      <c r="E262" s="31"/>
      <c r="I262" s="31"/>
      <c r="O262" s="31"/>
      <c r="Q262" s="31"/>
      <c r="S262" s="31"/>
      <c r="Y262" s="31"/>
      <c r="Z262" s="31"/>
      <c r="AA262" s="31"/>
      <c r="AB262" s="31"/>
      <c r="AC262" s="31"/>
      <c r="AE262" s="31"/>
    </row>
    <row r="263" spans="5:31" ht="18">
      <c r="E263" s="31"/>
      <c r="I263" s="31"/>
      <c r="O263" s="31"/>
      <c r="Q263" s="31"/>
      <c r="S263" s="31"/>
      <c r="Y263" s="31"/>
      <c r="Z263" s="31"/>
      <c r="AA263" s="31"/>
      <c r="AB263" s="31"/>
      <c r="AC263" s="31"/>
      <c r="AE263" s="31"/>
    </row>
    <row r="264" spans="5:31" ht="18">
      <c r="E264" s="31"/>
      <c r="I264" s="31"/>
      <c r="O264" s="31"/>
      <c r="Q264" s="31"/>
      <c r="S264" s="31"/>
      <c r="Y264" s="31"/>
      <c r="Z264" s="31"/>
      <c r="AA264" s="31"/>
      <c r="AB264" s="31"/>
      <c r="AC264" s="31"/>
      <c r="AE264" s="31"/>
    </row>
    <row r="265" spans="5:31" ht="18">
      <c r="E265" s="31"/>
      <c r="I265" s="31"/>
      <c r="O265" s="31"/>
      <c r="Q265" s="31"/>
      <c r="S265" s="31"/>
      <c r="Y265" s="31"/>
      <c r="Z265" s="31"/>
      <c r="AA265" s="31"/>
      <c r="AB265" s="31"/>
      <c r="AC265" s="31"/>
      <c r="AE265" s="31"/>
    </row>
    <row r="266" spans="5:31" ht="18">
      <c r="E266" s="31"/>
      <c r="I266" s="31"/>
      <c r="O266" s="31"/>
      <c r="Q266" s="31"/>
      <c r="S266" s="31"/>
      <c r="Y266" s="31"/>
      <c r="Z266" s="31"/>
      <c r="AA266" s="31"/>
      <c r="AB266" s="31"/>
      <c r="AC266" s="31"/>
      <c r="AE266" s="31"/>
    </row>
    <row r="267" spans="5:31" ht="18">
      <c r="E267" s="31"/>
      <c r="I267" s="31"/>
      <c r="O267" s="31"/>
      <c r="Q267" s="31"/>
      <c r="S267" s="31"/>
      <c r="Y267" s="31"/>
      <c r="Z267" s="31"/>
      <c r="AA267" s="31"/>
      <c r="AB267" s="31"/>
      <c r="AC267" s="31"/>
      <c r="AE267" s="31"/>
    </row>
    <row r="268" spans="5:31" ht="18">
      <c r="E268" s="31"/>
      <c r="I268" s="31"/>
      <c r="O268" s="31"/>
      <c r="Q268" s="31"/>
      <c r="S268" s="31"/>
      <c r="Y268" s="31"/>
      <c r="Z268" s="31"/>
      <c r="AA268" s="31"/>
      <c r="AB268" s="31"/>
      <c r="AC268" s="31"/>
      <c r="AE268" s="31"/>
    </row>
    <row r="269" spans="5:31" ht="18">
      <c r="E269" s="31"/>
      <c r="I269" s="31"/>
      <c r="O269" s="31"/>
      <c r="Q269" s="31"/>
      <c r="S269" s="31"/>
      <c r="Y269" s="31"/>
      <c r="Z269" s="31"/>
      <c r="AA269" s="31"/>
      <c r="AB269" s="31"/>
      <c r="AC269" s="31"/>
      <c r="AE269" s="31"/>
    </row>
    <row r="270" spans="5:31" ht="18">
      <c r="E270" s="31"/>
      <c r="I270" s="31"/>
      <c r="O270" s="31"/>
      <c r="Q270" s="31"/>
      <c r="S270" s="31"/>
      <c r="Y270" s="31"/>
      <c r="Z270" s="31"/>
      <c r="AA270" s="31"/>
      <c r="AB270" s="31"/>
      <c r="AC270" s="31"/>
      <c r="AE270" s="31"/>
    </row>
    <row r="271" spans="5:31" ht="18">
      <c r="E271" s="31"/>
      <c r="I271" s="31"/>
      <c r="O271" s="31"/>
      <c r="Q271" s="31"/>
      <c r="S271" s="31"/>
      <c r="Y271" s="31"/>
      <c r="Z271" s="31"/>
      <c r="AA271" s="31"/>
      <c r="AB271" s="31"/>
      <c r="AC271" s="31"/>
      <c r="AE271" s="31"/>
    </row>
    <row r="272" spans="5:31" ht="18">
      <c r="E272" s="31"/>
      <c r="I272" s="31"/>
      <c r="O272" s="31"/>
      <c r="Q272" s="31"/>
      <c r="S272" s="31"/>
      <c r="Y272" s="31"/>
      <c r="Z272" s="31"/>
      <c r="AA272" s="31"/>
      <c r="AB272" s="31"/>
      <c r="AC272" s="31"/>
      <c r="AE272" s="31"/>
    </row>
    <row r="273" spans="5:31" ht="18">
      <c r="E273" s="31"/>
      <c r="I273" s="31"/>
      <c r="O273" s="31"/>
      <c r="Q273" s="31"/>
      <c r="S273" s="31"/>
      <c r="Y273" s="31"/>
      <c r="Z273" s="31"/>
      <c r="AA273" s="31"/>
      <c r="AB273" s="31"/>
      <c r="AC273" s="31"/>
      <c r="AE273" s="31"/>
    </row>
    <row r="274" spans="5:31" ht="18">
      <c r="E274" s="31"/>
      <c r="I274" s="31"/>
      <c r="O274" s="31"/>
      <c r="Q274" s="31"/>
      <c r="S274" s="31"/>
      <c r="Y274" s="31"/>
      <c r="Z274" s="31"/>
      <c r="AA274" s="31"/>
      <c r="AB274" s="31"/>
      <c r="AC274" s="31"/>
      <c r="AE274" s="31"/>
    </row>
    <row r="275" spans="5:31" ht="18">
      <c r="E275" s="31"/>
      <c r="I275" s="31"/>
      <c r="O275" s="31"/>
      <c r="Q275" s="31"/>
      <c r="S275" s="31"/>
      <c r="Y275" s="31"/>
      <c r="Z275" s="31"/>
      <c r="AA275" s="31"/>
      <c r="AB275" s="31"/>
      <c r="AC275" s="31"/>
      <c r="AE275" s="31"/>
    </row>
    <row r="276" spans="5:31" ht="18">
      <c r="E276" s="31"/>
      <c r="I276" s="31"/>
      <c r="O276" s="31"/>
      <c r="Q276" s="31"/>
      <c r="S276" s="31"/>
      <c r="Y276" s="31"/>
      <c r="Z276" s="31"/>
      <c r="AA276" s="31"/>
      <c r="AB276" s="31"/>
      <c r="AC276" s="31"/>
      <c r="AE276" s="31"/>
    </row>
    <row r="277" spans="5:31" ht="18">
      <c r="E277" s="31"/>
      <c r="I277" s="31"/>
      <c r="O277" s="31"/>
      <c r="Q277" s="31"/>
      <c r="S277" s="31"/>
      <c r="Y277" s="31"/>
      <c r="Z277" s="31"/>
      <c r="AA277" s="31"/>
      <c r="AB277" s="31"/>
      <c r="AC277" s="31"/>
      <c r="AE277" s="31"/>
    </row>
    <row r="278" spans="5:31" ht="18">
      <c r="E278" s="31"/>
      <c r="I278" s="31"/>
      <c r="O278" s="31"/>
      <c r="Q278" s="31"/>
      <c r="S278" s="31"/>
      <c r="Y278" s="31"/>
      <c r="Z278" s="31"/>
      <c r="AA278" s="31"/>
      <c r="AB278" s="31"/>
      <c r="AC278" s="31"/>
      <c r="AE278" s="31"/>
    </row>
    <row r="279" spans="5:31" ht="18">
      <c r="E279" s="31"/>
      <c r="I279" s="31"/>
      <c r="O279" s="31"/>
      <c r="Q279" s="31"/>
      <c r="S279" s="31"/>
      <c r="Y279" s="31"/>
      <c r="Z279" s="31"/>
      <c r="AA279" s="31"/>
      <c r="AB279" s="31"/>
      <c r="AC279" s="31"/>
      <c r="AE279" s="31"/>
    </row>
    <row r="280" spans="5:31" ht="18">
      <c r="E280" s="31"/>
      <c r="I280" s="31"/>
      <c r="O280" s="31"/>
      <c r="Q280" s="31"/>
      <c r="S280" s="31"/>
      <c r="Y280" s="31"/>
      <c r="Z280" s="31"/>
      <c r="AA280" s="31"/>
      <c r="AB280" s="31"/>
      <c r="AC280" s="31"/>
      <c r="AE280" s="31"/>
    </row>
    <row r="281" spans="5:31" ht="18">
      <c r="E281" s="31"/>
      <c r="I281" s="31"/>
      <c r="O281" s="31"/>
      <c r="Q281" s="31"/>
      <c r="S281" s="31"/>
      <c r="Y281" s="31"/>
      <c r="Z281" s="31"/>
      <c r="AA281" s="31"/>
      <c r="AB281" s="31"/>
      <c r="AC281" s="31"/>
      <c r="AE281" s="31"/>
    </row>
    <row r="282" spans="5:31" ht="18">
      <c r="E282" s="31"/>
      <c r="I282" s="31"/>
      <c r="O282" s="31"/>
      <c r="Q282" s="31"/>
      <c r="S282" s="31"/>
      <c r="Y282" s="31"/>
      <c r="Z282" s="31"/>
      <c r="AA282" s="31"/>
      <c r="AB282" s="31"/>
      <c r="AC282" s="31"/>
      <c r="AE282" s="31"/>
    </row>
    <row r="283" spans="5:31" ht="18">
      <c r="E283" s="31"/>
      <c r="I283" s="31"/>
      <c r="O283" s="31"/>
      <c r="Q283" s="31"/>
      <c r="S283" s="31"/>
      <c r="Y283" s="31"/>
      <c r="Z283" s="31"/>
      <c r="AA283" s="31"/>
      <c r="AB283" s="31"/>
      <c r="AC283" s="31"/>
      <c r="AE283" s="31"/>
    </row>
    <row r="284" spans="5:31" ht="18">
      <c r="E284" s="31"/>
      <c r="I284" s="31"/>
      <c r="O284" s="31"/>
      <c r="Q284" s="31"/>
      <c r="S284" s="31"/>
      <c r="Y284" s="31"/>
      <c r="Z284" s="31"/>
      <c r="AA284" s="31"/>
      <c r="AB284" s="31"/>
      <c r="AC284" s="31"/>
      <c r="AE284" s="31"/>
    </row>
    <row r="285" spans="5:31" ht="18">
      <c r="E285" s="31"/>
      <c r="I285" s="31"/>
      <c r="O285" s="31"/>
      <c r="Q285" s="31"/>
      <c r="S285" s="31"/>
      <c r="Y285" s="31"/>
      <c r="Z285" s="31"/>
      <c r="AA285" s="31"/>
      <c r="AB285" s="31"/>
      <c r="AC285" s="31"/>
      <c r="AE285" s="31"/>
    </row>
    <row r="286" spans="5:31" ht="18">
      <c r="E286" s="31"/>
      <c r="I286" s="31"/>
      <c r="O286" s="31"/>
      <c r="Q286" s="31"/>
      <c r="S286" s="31"/>
      <c r="Y286" s="31"/>
      <c r="Z286" s="31"/>
      <c r="AA286" s="31"/>
      <c r="AB286" s="31"/>
      <c r="AC286" s="31"/>
      <c r="AE286" s="31"/>
    </row>
    <row r="287" spans="5:31" ht="18">
      <c r="E287" s="31"/>
      <c r="I287" s="31"/>
      <c r="O287" s="31"/>
      <c r="Q287" s="31"/>
      <c r="S287" s="31"/>
      <c r="Y287" s="31"/>
      <c r="Z287" s="31"/>
      <c r="AA287" s="31"/>
      <c r="AB287" s="31"/>
      <c r="AC287" s="31"/>
      <c r="AE287" s="31"/>
    </row>
    <row r="288" spans="5:31" ht="18">
      <c r="E288" s="31"/>
      <c r="I288" s="31"/>
      <c r="O288" s="31"/>
      <c r="Q288" s="31"/>
      <c r="S288" s="31"/>
      <c r="Y288" s="31"/>
      <c r="Z288" s="31"/>
      <c r="AA288" s="31"/>
      <c r="AB288" s="31"/>
      <c r="AC288" s="31"/>
      <c r="AE288" s="31"/>
    </row>
    <row r="289" spans="5:31" ht="18">
      <c r="E289" s="31"/>
      <c r="I289" s="31"/>
      <c r="O289" s="31"/>
      <c r="Q289" s="31"/>
      <c r="S289" s="31"/>
      <c r="Y289" s="31"/>
      <c r="Z289" s="31"/>
      <c r="AA289" s="31"/>
      <c r="AB289" s="31"/>
      <c r="AC289" s="31"/>
      <c r="AE289" s="31"/>
    </row>
    <row r="290" spans="5:31" ht="18">
      <c r="E290" s="31"/>
      <c r="I290" s="31"/>
      <c r="O290" s="31"/>
      <c r="Q290" s="31"/>
      <c r="S290" s="31"/>
      <c r="Y290" s="31"/>
      <c r="Z290" s="31"/>
      <c r="AA290" s="31"/>
      <c r="AB290" s="31"/>
      <c r="AC290" s="31"/>
      <c r="AE290" s="31"/>
    </row>
    <row r="291" spans="5:31" ht="18">
      <c r="E291" s="31"/>
      <c r="I291" s="31"/>
      <c r="O291" s="31"/>
      <c r="Q291" s="31"/>
      <c r="S291" s="31"/>
      <c r="Y291" s="31"/>
      <c r="Z291" s="31"/>
      <c r="AA291" s="31"/>
      <c r="AB291" s="31"/>
      <c r="AC291" s="31"/>
      <c r="AE291" s="31"/>
    </row>
    <row r="292" spans="5:31" ht="18">
      <c r="E292" s="31"/>
      <c r="I292" s="31"/>
      <c r="O292" s="31"/>
      <c r="Q292" s="31"/>
      <c r="S292" s="31"/>
      <c r="Y292" s="31"/>
      <c r="Z292" s="31"/>
      <c r="AA292" s="31"/>
      <c r="AB292" s="31"/>
      <c r="AC292" s="31"/>
      <c r="AE292" s="31"/>
    </row>
    <row r="293" spans="5:31" ht="18">
      <c r="E293" s="31"/>
      <c r="I293" s="31"/>
      <c r="O293" s="31"/>
      <c r="Q293" s="31"/>
      <c r="S293" s="31"/>
      <c r="Y293" s="31"/>
      <c r="Z293" s="31"/>
      <c r="AA293" s="31"/>
      <c r="AB293" s="31"/>
      <c r="AC293" s="31"/>
      <c r="AE293" s="31"/>
    </row>
    <row r="294" spans="5:31" ht="18">
      <c r="E294" s="31"/>
      <c r="I294" s="31"/>
      <c r="O294" s="31"/>
      <c r="Q294" s="31"/>
      <c r="S294" s="31"/>
      <c r="Y294" s="31"/>
      <c r="Z294" s="31"/>
      <c r="AA294" s="31"/>
      <c r="AB294" s="31"/>
      <c r="AC294" s="31"/>
      <c r="AE294" s="31"/>
    </row>
    <row r="295" spans="5:31" ht="18">
      <c r="E295" s="31"/>
      <c r="I295" s="31"/>
      <c r="O295" s="31"/>
      <c r="Q295" s="31"/>
      <c r="S295" s="31"/>
      <c r="Y295" s="31"/>
      <c r="Z295" s="31"/>
      <c r="AA295" s="31"/>
      <c r="AB295" s="31"/>
      <c r="AC295" s="31"/>
      <c r="AE295" s="31"/>
    </row>
    <row r="296" spans="5:31" ht="18">
      <c r="E296" s="31"/>
      <c r="I296" s="31"/>
      <c r="O296" s="31"/>
      <c r="Q296" s="31"/>
      <c r="S296" s="31"/>
      <c r="Y296" s="31"/>
      <c r="Z296" s="31"/>
      <c r="AA296" s="31"/>
      <c r="AB296" s="31"/>
      <c r="AC296" s="31"/>
      <c r="AE296" s="31"/>
    </row>
    <row r="297" spans="5:31" ht="18">
      <c r="E297" s="31"/>
      <c r="I297" s="31"/>
      <c r="O297" s="31"/>
      <c r="Q297" s="31"/>
      <c r="S297" s="31"/>
      <c r="Y297" s="31"/>
      <c r="Z297" s="31"/>
      <c r="AA297" s="31"/>
      <c r="AB297" s="31"/>
      <c r="AC297" s="31"/>
      <c r="AE297" s="31"/>
    </row>
    <row r="298" spans="5:31" ht="18">
      <c r="E298" s="31"/>
      <c r="I298" s="31"/>
      <c r="O298" s="31"/>
      <c r="Q298" s="31"/>
      <c r="S298" s="31"/>
      <c r="Y298" s="31"/>
      <c r="Z298" s="31"/>
      <c r="AA298" s="31"/>
      <c r="AB298" s="31"/>
      <c r="AC298" s="31"/>
      <c r="AE298" s="31"/>
    </row>
    <row r="299" spans="5:31" ht="18">
      <c r="E299" s="31"/>
      <c r="I299" s="31"/>
      <c r="O299" s="31"/>
      <c r="Q299" s="31"/>
      <c r="S299" s="31"/>
      <c r="Y299" s="31"/>
      <c r="Z299" s="31"/>
      <c r="AA299" s="31"/>
      <c r="AB299" s="31"/>
      <c r="AC299" s="31"/>
      <c r="AE299" s="31"/>
    </row>
    <row r="300" spans="5:31" ht="18">
      <c r="E300" s="31"/>
      <c r="I300" s="31"/>
      <c r="O300" s="31"/>
      <c r="Q300" s="31"/>
      <c r="S300" s="31"/>
      <c r="Y300" s="31"/>
      <c r="Z300" s="31"/>
      <c r="AA300" s="31"/>
      <c r="AB300" s="31"/>
      <c r="AC300" s="31"/>
      <c r="AE300" s="31"/>
    </row>
    <row r="301" spans="5:31" ht="18">
      <c r="E301" s="31"/>
      <c r="I301" s="31"/>
      <c r="O301" s="31"/>
      <c r="Q301" s="31"/>
      <c r="S301" s="31"/>
      <c r="Y301" s="31"/>
      <c r="Z301" s="31"/>
      <c r="AA301" s="31"/>
      <c r="AB301" s="31"/>
      <c r="AC301" s="31"/>
      <c r="AE301" s="31"/>
    </row>
    <row r="302" spans="5:31" ht="18">
      <c r="E302" s="31"/>
      <c r="I302" s="31"/>
      <c r="O302" s="31"/>
      <c r="Q302" s="31"/>
      <c r="S302" s="31"/>
      <c r="Y302" s="31"/>
      <c r="Z302" s="31"/>
      <c r="AA302" s="31"/>
      <c r="AB302" s="31"/>
      <c r="AC302" s="31"/>
      <c r="AE302" s="31"/>
    </row>
    <row r="303" spans="5:31" ht="18">
      <c r="E303" s="31"/>
      <c r="I303" s="31"/>
      <c r="O303" s="31"/>
      <c r="Q303" s="31"/>
      <c r="S303" s="31"/>
      <c r="Y303" s="31"/>
      <c r="Z303" s="31"/>
      <c r="AA303" s="31"/>
      <c r="AB303" s="31"/>
      <c r="AC303" s="31"/>
      <c r="AE303" s="31"/>
    </row>
    <row r="304" spans="5:31" ht="18">
      <c r="E304" s="31"/>
      <c r="I304" s="31"/>
      <c r="O304" s="31"/>
      <c r="Q304" s="31"/>
      <c r="S304" s="31"/>
      <c r="Y304" s="31"/>
      <c r="Z304" s="31"/>
      <c r="AA304" s="31"/>
      <c r="AB304" s="31"/>
      <c r="AC304" s="31"/>
      <c r="AE304" s="31"/>
    </row>
    <row r="305" spans="5:31" ht="18">
      <c r="E305" s="31"/>
      <c r="I305" s="31"/>
      <c r="O305" s="31"/>
      <c r="Q305" s="31"/>
      <c r="S305" s="31"/>
      <c r="Y305" s="31"/>
      <c r="Z305" s="31"/>
      <c r="AA305" s="31"/>
      <c r="AB305" s="31"/>
      <c r="AC305" s="31"/>
      <c r="AE305" s="31"/>
    </row>
    <row r="306" spans="5:31" ht="18">
      <c r="E306" s="31"/>
      <c r="I306" s="31"/>
      <c r="O306" s="31"/>
      <c r="Q306" s="31"/>
      <c r="S306" s="31"/>
      <c r="Y306" s="31"/>
      <c r="Z306" s="31"/>
      <c r="AA306" s="31"/>
      <c r="AB306" s="31"/>
      <c r="AC306" s="31"/>
      <c r="AE306" s="31"/>
    </row>
    <row r="307" spans="5:31" ht="18">
      <c r="E307" s="31"/>
      <c r="I307" s="31"/>
      <c r="O307" s="31"/>
      <c r="Q307" s="31"/>
      <c r="S307" s="31"/>
      <c r="Y307" s="31"/>
      <c r="Z307" s="31"/>
      <c r="AA307" s="31"/>
      <c r="AB307" s="31"/>
      <c r="AC307" s="31"/>
      <c r="AE307" s="31"/>
    </row>
    <row r="308" spans="5:31" ht="18">
      <c r="E308" s="31"/>
      <c r="I308" s="31"/>
      <c r="O308" s="31"/>
      <c r="Q308" s="31"/>
      <c r="S308" s="31"/>
      <c r="Y308" s="31"/>
      <c r="Z308" s="31"/>
      <c r="AA308" s="31"/>
      <c r="AB308" s="31"/>
      <c r="AC308" s="31"/>
      <c r="AE308" s="31"/>
    </row>
    <row r="309" spans="5:31" ht="18">
      <c r="E309" s="31"/>
      <c r="I309" s="31"/>
      <c r="O309" s="31"/>
      <c r="Q309" s="31"/>
      <c r="S309" s="31"/>
      <c r="Y309" s="31"/>
      <c r="Z309" s="31"/>
      <c r="AA309" s="31"/>
      <c r="AB309" s="31"/>
      <c r="AC309" s="31"/>
      <c r="AE309" s="31"/>
    </row>
    <row r="310" spans="5:31" ht="18">
      <c r="E310" s="31"/>
      <c r="I310" s="31"/>
      <c r="O310" s="31"/>
      <c r="Q310" s="31"/>
      <c r="S310" s="31"/>
      <c r="Y310" s="31"/>
      <c r="Z310" s="31"/>
      <c r="AA310" s="31"/>
      <c r="AB310" s="31"/>
      <c r="AC310" s="31"/>
      <c r="AE310" s="31"/>
    </row>
    <row r="311" spans="5:31" ht="18">
      <c r="E311" s="31"/>
      <c r="I311" s="31"/>
      <c r="O311" s="31"/>
      <c r="Q311" s="31"/>
      <c r="S311" s="31"/>
      <c r="Y311" s="31"/>
      <c r="Z311" s="31"/>
      <c r="AA311" s="31"/>
      <c r="AB311" s="31"/>
      <c r="AC311" s="31"/>
      <c r="AE311" s="31"/>
    </row>
    <row r="312" spans="5:31" ht="18">
      <c r="E312" s="31"/>
      <c r="I312" s="31"/>
      <c r="O312" s="31"/>
      <c r="Q312" s="31"/>
      <c r="S312" s="31"/>
      <c r="Y312" s="31"/>
      <c r="Z312" s="31"/>
      <c r="AA312" s="31"/>
      <c r="AB312" s="31"/>
      <c r="AC312" s="31"/>
      <c r="AE312" s="31"/>
    </row>
    <row r="313" spans="5:31" ht="18">
      <c r="E313" s="31"/>
      <c r="I313" s="31"/>
      <c r="O313" s="31"/>
      <c r="Q313" s="31"/>
      <c r="S313" s="31"/>
      <c r="Y313" s="31"/>
      <c r="Z313" s="31"/>
      <c r="AA313" s="31"/>
      <c r="AB313" s="31"/>
      <c r="AC313" s="31"/>
      <c r="AE313" s="31"/>
    </row>
    <row r="314" spans="5:31" ht="18">
      <c r="E314" s="31"/>
      <c r="I314" s="31"/>
      <c r="O314" s="31"/>
      <c r="Q314" s="31"/>
      <c r="S314" s="31"/>
      <c r="Y314" s="31"/>
      <c r="Z314" s="31"/>
      <c r="AA314" s="31"/>
      <c r="AB314" s="31"/>
      <c r="AC314" s="31"/>
      <c r="AE314" s="31"/>
    </row>
    <row r="315" spans="5:31" ht="18">
      <c r="E315" s="31"/>
      <c r="I315" s="31"/>
      <c r="O315" s="31"/>
      <c r="Q315" s="31"/>
      <c r="S315" s="31"/>
      <c r="Y315" s="31"/>
      <c r="Z315" s="31"/>
      <c r="AA315" s="31"/>
      <c r="AB315" s="31"/>
      <c r="AC315" s="31"/>
      <c r="AE315" s="31"/>
    </row>
    <row r="316" spans="5:31" ht="18">
      <c r="E316" s="31"/>
      <c r="I316" s="31"/>
      <c r="O316" s="31"/>
      <c r="Q316" s="31"/>
      <c r="S316" s="31"/>
      <c r="Y316" s="31"/>
      <c r="Z316" s="31"/>
      <c r="AA316" s="31"/>
      <c r="AB316" s="31"/>
      <c r="AC316" s="31"/>
      <c r="AE316" s="31"/>
    </row>
    <row r="317" spans="5:31" ht="18">
      <c r="E317" s="31"/>
      <c r="I317" s="31"/>
      <c r="O317" s="31"/>
      <c r="Q317" s="31"/>
      <c r="S317" s="31"/>
      <c r="Y317" s="31"/>
      <c r="Z317" s="31"/>
      <c r="AA317" s="31"/>
      <c r="AB317" s="31"/>
      <c r="AC317" s="31"/>
      <c r="AE317" s="31"/>
    </row>
    <row r="318" spans="5:31" ht="18">
      <c r="E318" s="31"/>
      <c r="I318" s="31"/>
      <c r="O318" s="31"/>
      <c r="Q318" s="31"/>
      <c r="S318" s="31"/>
      <c r="Y318" s="31"/>
      <c r="Z318" s="31"/>
      <c r="AA318" s="31"/>
      <c r="AB318" s="31"/>
      <c r="AC318" s="31"/>
      <c r="AE318" s="31"/>
    </row>
    <row r="319" spans="5:31" ht="18">
      <c r="E319" s="31"/>
      <c r="I319" s="31"/>
      <c r="O319" s="31"/>
      <c r="Q319" s="31"/>
      <c r="S319" s="31"/>
      <c r="Y319" s="31"/>
      <c r="Z319" s="31"/>
      <c r="AA319" s="31"/>
      <c r="AB319" s="31"/>
      <c r="AC319" s="31"/>
      <c r="AE319" s="31"/>
    </row>
    <row r="320" spans="5:31" ht="18">
      <c r="E320" s="31"/>
      <c r="I320" s="31"/>
      <c r="O320" s="31"/>
      <c r="Q320" s="31"/>
      <c r="S320" s="31"/>
      <c r="Y320" s="31"/>
      <c r="Z320" s="31"/>
      <c r="AA320" s="31"/>
      <c r="AB320" s="31"/>
      <c r="AC320" s="31"/>
      <c r="AE320" s="31"/>
    </row>
    <row r="321" spans="5:31" ht="18">
      <c r="E321" s="31"/>
      <c r="I321" s="31"/>
      <c r="O321" s="31"/>
      <c r="Q321" s="31"/>
      <c r="S321" s="31"/>
      <c r="Y321" s="31"/>
      <c r="Z321" s="31"/>
      <c r="AA321" s="31"/>
      <c r="AB321" s="31"/>
      <c r="AC321" s="31"/>
      <c r="AE321" s="31"/>
    </row>
    <row r="322" spans="5:31" ht="18">
      <c r="E322" s="31"/>
      <c r="I322" s="31"/>
      <c r="O322" s="31"/>
      <c r="Q322" s="31"/>
      <c r="S322" s="31"/>
      <c r="Y322" s="31"/>
      <c r="Z322" s="31"/>
      <c r="AA322" s="31"/>
      <c r="AB322" s="31"/>
      <c r="AC322" s="31"/>
      <c r="AE322" s="31"/>
    </row>
    <row r="323" spans="5:31" ht="18">
      <c r="E323" s="31"/>
      <c r="I323" s="31"/>
      <c r="O323" s="31"/>
      <c r="Q323" s="31"/>
      <c r="S323" s="31"/>
      <c r="Y323" s="31"/>
      <c r="Z323" s="31"/>
      <c r="AA323" s="31"/>
      <c r="AB323" s="31"/>
      <c r="AC323" s="31"/>
      <c r="AE323" s="31"/>
    </row>
    <row r="324" spans="5:31" ht="18">
      <c r="E324" s="31"/>
      <c r="I324" s="31"/>
      <c r="O324" s="31"/>
      <c r="Q324" s="31"/>
      <c r="S324" s="31"/>
      <c r="Y324" s="31"/>
      <c r="Z324" s="31"/>
      <c r="AA324" s="31"/>
      <c r="AB324" s="31"/>
      <c r="AC324" s="31"/>
      <c r="AE324" s="31"/>
    </row>
    <row r="325" spans="5:31" ht="18">
      <c r="E325" s="31"/>
      <c r="I325" s="31"/>
      <c r="O325" s="31"/>
      <c r="Q325" s="31"/>
      <c r="S325" s="31"/>
      <c r="Y325" s="31"/>
      <c r="Z325" s="31"/>
      <c r="AA325" s="31"/>
      <c r="AB325" s="31"/>
      <c r="AC325" s="31"/>
      <c r="AE325" s="31"/>
    </row>
    <row r="326" spans="5:31" ht="18">
      <c r="E326" s="31"/>
      <c r="I326" s="31"/>
      <c r="O326" s="31"/>
      <c r="Q326" s="31"/>
      <c r="S326" s="31"/>
      <c r="Y326" s="31"/>
      <c r="Z326" s="31"/>
      <c r="AA326" s="31"/>
      <c r="AB326" s="31"/>
      <c r="AC326" s="31"/>
      <c r="AE326" s="31"/>
    </row>
    <row r="327" spans="5:31" ht="18">
      <c r="E327" s="31"/>
      <c r="I327" s="31"/>
      <c r="O327" s="31"/>
      <c r="Q327" s="31"/>
      <c r="S327" s="31"/>
      <c r="Y327" s="31"/>
      <c r="Z327" s="31"/>
      <c r="AA327" s="31"/>
      <c r="AB327" s="31"/>
      <c r="AC327" s="31"/>
      <c r="AE327" s="31"/>
    </row>
    <row r="328" spans="5:31" ht="18">
      <c r="E328" s="31"/>
      <c r="I328" s="31"/>
      <c r="O328" s="31"/>
      <c r="Q328" s="31"/>
      <c r="S328" s="31"/>
      <c r="Y328" s="31"/>
      <c r="Z328" s="31"/>
      <c r="AA328" s="31"/>
      <c r="AB328" s="31"/>
      <c r="AC328" s="31"/>
      <c r="AE328" s="31"/>
    </row>
    <row r="329" spans="5:31" ht="18">
      <c r="E329" s="31"/>
      <c r="I329" s="31"/>
      <c r="O329" s="31"/>
      <c r="Q329" s="31"/>
      <c r="S329" s="31"/>
      <c r="Y329" s="31"/>
      <c r="Z329" s="31"/>
      <c r="AA329" s="31"/>
      <c r="AB329" s="31"/>
      <c r="AC329" s="31"/>
      <c r="AE329" s="31"/>
    </row>
    <row r="330" spans="5:31" ht="18">
      <c r="E330" s="31"/>
      <c r="I330" s="31"/>
      <c r="O330" s="31"/>
      <c r="Q330" s="31"/>
      <c r="S330" s="31"/>
      <c r="Y330" s="31"/>
      <c r="Z330" s="31"/>
      <c r="AA330" s="31"/>
      <c r="AB330" s="31"/>
      <c r="AC330" s="31"/>
      <c r="AE330" s="31"/>
    </row>
    <row r="331" spans="5:31" ht="18">
      <c r="E331" s="31"/>
      <c r="I331" s="31"/>
      <c r="O331" s="31"/>
      <c r="Q331" s="31"/>
      <c r="S331" s="31"/>
      <c r="Y331" s="31"/>
      <c r="Z331" s="31"/>
      <c r="AA331" s="31"/>
      <c r="AB331" s="31"/>
      <c r="AC331" s="31"/>
      <c r="AE331" s="31"/>
    </row>
    <row r="332" spans="5:31" ht="18">
      <c r="E332" s="31"/>
      <c r="I332" s="31"/>
      <c r="O332" s="31"/>
      <c r="Q332" s="31"/>
      <c r="S332" s="31"/>
      <c r="Y332" s="31"/>
      <c r="Z332" s="31"/>
      <c r="AA332" s="31"/>
      <c r="AB332" s="31"/>
      <c r="AC332" s="31"/>
      <c r="AE332" s="31"/>
    </row>
    <row r="333" spans="5:31" ht="18">
      <c r="E333" s="31"/>
      <c r="I333" s="31"/>
      <c r="O333" s="31"/>
      <c r="Q333" s="31"/>
      <c r="S333" s="31"/>
      <c r="Y333" s="31"/>
      <c r="Z333" s="31"/>
      <c r="AA333" s="31"/>
      <c r="AB333" s="31"/>
      <c r="AC333" s="31"/>
      <c r="AE333" s="31"/>
    </row>
    <row r="334" spans="5:31" ht="18">
      <c r="E334" s="31"/>
      <c r="I334" s="31"/>
      <c r="O334" s="31"/>
      <c r="Q334" s="31"/>
      <c r="S334" s="31"/>
      <c r="Y334" s="31"/>
      <c r="Z334" s="31"/>
      <c r="AA334" s="31"/>
      <c r="AB334" s="31"/>
      <c r="AC334" s="31"/>
      <c r="AE334" s="31"/>
    </row>
    <row r="335" spans="5:31" ht="18">
      <c r="E335" s="31"/>
      <c r="I335" s="31"/>
      <c r="O335" s="31"/>
      <c r="Q335" s="31"/>
      <c r="S335" s="31"/>
      <c r="Y335" s="31"/>
      <c r="Z335" s="31"/>
      <c r="AA335" s="31"/>
      <c r="AB335" s="31"/>
      <c r="AC335" s="31"/>
      <c r="AE335" s="31"/>
    </row>
    <row r="336" spans="5:31" ht="18">
      <c r="E336" s="31"/>
      <c r="I336" s="31"/>
      <c r="O336" s="31"/>
      <c r="Q336" s="31"/>
      <c r="S336" s="31"/>
      <c r="Y336" s="31"/>
      <c r="Z336" s="31"/>
      <c r="AA336" s="31"/>
      <c r="AB336" s="31"/>
      <c r="AC336" s="31"/>
      <c r="AE336" s="31"/>
    </row>
    <row r="337" spans="5:31" ht="18">
      <c r="E337" s="31"/>
      <c r="I337" s="31"/>
      <c r="O337" s="31"/>
      <c r="Q337" s="31"/>
      <c r="S337" s="31"/>
      <c r="Y337" s="31"/>
      <c r="Z337" s="31"/>
      <c r="AA337" s="31"/>
      <c r="AB337" s="31"/>
      <c r="AC337" s="31"/>
      <c r="AE337" s="31"/>
    </row>
    <row r="338" spans="5:31" ht="18">
      <c r="E338" s="31"/>
      <c r="I338" s="31"/>
      <c r="O338" s="31"/>
      <c r="Q338" s="31"/>
      <c r="S338" s="31"/>
      <c r="Y338" s="31"/>
      <c r="Z338" s="31"/>
      <c r="AA338" s="31"/>
      <c r="AB338" s="31"/>
      <c r="AC338" s="31"/>
      <c r="AE338" s="31"/>
    </row>
    <row r="339" spans="5:31" ht="18">
      <c r="E339" s="31"/>
      <c r="I339" s="31"/>
      <c r="O339" s="31"/>
      <c r="Q339" s="31"/>
      <c r="S339" s="31"/>
      <c r="Y339" s="31"/>
      <c r="Z339" s="31"/>
      <c r="AA339" s="31"/>
      <c r="AB339" s="31"/>
      <c r="AC339" s="31"/>
      <c r="AE339" s="31"/>
    </row>
    <row r="340" spans="5:31" ht="18">
      <c r="E340" s="31"/>
      <c r="I340" s="31"/>
      <c r="O340" s="31"/>
      <c r="Q340" s="31"/>
      <c r="S340" s="31"/>
      <c r="Y340" s="31"/>
      <c r="Z340" s="31"/>
      <c r="AA340" s="31"/>
      <c r="AB340" s="31"/>
      <c r="AC340" s="31"/>
      <c r="AE340" s="31"/>
    </row>
    <row r="341" spans="5:31" ht="18">
      <c r="E341" s="31"/>
      <c r="I341" s="31"/>
      <c r="O341" s="31"/>
      <c r="Q341" s="31"/>
      <c r="S341" s="31"/>
      <c r="Y341" s="31"/>
      <c r="Z341" s="31"/>
      <c r="AA341" s="31"/>
      <c r="AB341" s="31"/>
      <c r="AC341" s="31"/>
      <c r="AE341" s="31"/>
    </row>
    <row r="342" spans="5:31" ht="18">
      <c r="E342" s="31"/>
      <c r="I342" s="31"/>
      <c r="O342" s="31"/>
      <c r="Q342" s="31"/>
      <c r="S342" s="31"/>
      <c r="Y342" s="31"/>
      <c r="Z342" s="31"/>
      <c r="AA342" s="31"/>
      <c r="AB342" s="31"/>
      <c r="AC342" s="31"/>
      <c r="AE342" s="31"/>
    </row>
    <row r="343" spans="5:31" ht="18">
      <c r="E343" s="31"/>
      <c r="I343" s="31"/>
      <c r="O343" s="31"/>
      <c r="Q343" s="31"/>
      <c r="S343" s="31"/>
      <c r="Y343" s="31"/>
      <c r="Z343" s="31"/>
      <c r="AA343" s="31"/>
      <c r="AB343" s="31"/>
      <c r="AC343" s="31"/>
      <c r="AE343" s="31"/>
    </row>
    <row r="344" spans="5:31" ht="18">
      <c r="E344" s="31"/>
      <c r="I344" s="31"/>
      <c r="O344" s="31"/>
      <c r="Q344" s="31"/>
      <c r="S344" s="31"/>
      <c r="Y344" s="31"/>
      <c r="Z344" s="31"/>
      <c r="AA344" s="31"/>
      <c r="AB344" s="31"/>
      <c r="AC344" s="31"/>
      <c r="AE344" s="31"/>
    </row>
    <row r="345" spans="5:31" ht="18">
      <c r="E345" s="31"/>
      <c r="I345" s="31"/>
      <c r="O345" s="31"/>
      <c r="Q345" s="31"/>
      <c r="S345" s="31"/>
      <c r="Y345" s="31"/>
      <c r="Z345" s="31"/>
      <c r="AA345" s="31"/>
      <c r="AB345" s="31"/>
      <c r="AC345" s="31"/>
      <c r="AE345" s="31"/>
    </row>
    <row r="346" spans="5:31" ht="18">
      <c r="E346" s="31"/>
      <c r="I346" s="31"/>
      <c r="O346" s="31"/>
      <c r="Q346" s="31"/>
      <c r="S346" s="31"/>
      <c r="Y346" s="31"/>
      <c r="Z346" s="31"/>
      <c r="AA346" s="31"/>
      <c r="AB346" s="31"/>
      <c r="AC346" s="31"/>
      <c r="AE346" s="31"/>
    </row>
    <row r="347" spans="5:31" ht="18">
      <c r="E347" s="31"/>
      <c r="I347" s="31"/>
      <c r="O347" s="31"/>
      <c r="Q347" s="31"/>
      <c r="S347" s="31"/>
      <c r="Y347" s="31"/>
      <c r="Z347" s="31"/>
      <c r="AA347" s="31"/>
      <c r="AB347" s="31"/>
      <c r="AC347" s="31"/>
      <c r="AE347" s="31"/>
    </row>
    <row r="348" spans="5:31" ht="18">
      <c r="E348" s="31"/>
      <c r="I348" s="31"/>
      <c r="O348" s="31"/>
      <c r="Q348" s="31"/>
      <c r="S348" s="31"/>
      <c r="Y348" s="31"/>
      <c r="Z348" s="31"/>
      <c r="AA348" s="31"/>
      <c r="AB348" s="31"/>
      <c r="AC348" s="31"/>
      <c r="AE348" s="31"/>
    </row>
    <row r="349" spans="5:31" ht="18">
      <c r="E349" s="31"/>
      <c r="I349" s="31"/>
      <c r="O349" s="31"/>
      <c r="Q349" s="31"/>
      <c r="S349" s="31"/>
      <c r="Y349" s="31"/>
      <c r="Z349" s="31"/>
      <c r="AA349" s="31"/>
      <c r="AB349" s="31"/>
      <c r="AC349" s="31"/>
      <c r="AE349" s="31"/>
    </row>
    <row r="350" spans="5:31" ht="18">
      <c r="E350" s="31"/>
      <c r="I350" s="31"/>
      <c r="O350" s="31"/>
      <c r="Q350" s="31"/>
      <c r="S350" s="31"/>
      <c r="Y350" s="31"/>
      <c r="Z350" s="31"/>
      <c r="AA350" s="31"/>
      <c r="AB350" s="31"/>
      <c r="AC350" s="31"/>
      <c r="AE350" s="31"/>
    </row>
    <row r="351" spans="5:31" ht="18">
      <c r="E351" s="31"/>
      <c r="I351" s="31"/>
      <c r="O351" s="31"/>
      <c r="Q351" s="31"/>
      <c r="S351" s="31"/>
      <c r="Y351" s="31"/>
      <c r="Z351" s="31"/>
      <c r="AA351" s="31"/>
      <c r="AB351" s="31"/>
      <c r="AC351" s="31"/>
      <c r="AE351" s="31"/>
    </row>
    <row r="352" spans="5:31" ht="18">
      <c r="E352" s="31"/>
      <c r="I352" s="31"/>
      <c r="O352" s="31"/>
      <c r="Q352" s="31"/>
      <c r="S352" s="31"/>
      <c r="Y352" s="31"/>
      <c r="Z352" s="31"/>
      <c r="AA352" s="31"/>
      <c r="AB352" s="31"/>
      <c r="AC352" s="31"/>
      <c r="AE352" s="31"/>
    </row>
    <row r="353" spans="5:31" ht="18">
      <c r="E353" s="31"/>
      <c r="I353" s="31"/>
      <c r="O353" s="31"/>
      <c r="Q353" s="31"/>
      <c r="S353" s="31"/>
      <c r="Y353" s="31"/>
      <c r="Z353" s="31"/>
      <c r="AA353" s="31"/>
      <c r="AB353" s="31"/>
      <c r="AC353" s="31"/>
      <c r="AE353" s="31"/>
    </row>
    <row r="354" spans="5:31" ht="18">
      <c r="E354" s="31"/>
      <c r="I354" s="31"/>
      <c r="O354" s="31"/>
      <c r="Q354" s="31"/>
      <c r="S354" s="31"/>
      <c r="Y354" s="31"/>
      <c r="Z354" s="31"/>
      <c r="AA354" s="31"/>
      <c r="AB354" s="31"/>
      <c r="AC354" s="31"/>
      <c r="AE354" s="31"/>
    </row>
    <row r="355" spans="5:31" ht="18">
      <c r="E355" s="31"/>
      <c r="I355" s="31"/>
      <c r="O355" s="31"/>
      <c r="Q355" s="31"/>
      <c r="S355" s="31"/>
      <c r="Y355" s="31"/>
      <c r="Z355" s="31"/>
      <c r="AA355" s="31"/>
      <c r="AB355" s="31"/>
      <c r="AC355" s="31"/>
      <c r="AE355" s="31"/>
    </row>
    <row r="356" spans="5:31" ht="18">
      <c r="E356" s="31"/>
      <c r="I356" s="31"/>
      <c r="O356" s="31"/>
      <c r="Q356" s="31"/>
      <c r="S356" s="31"/>
      <c r="Y356" s="31"/>
      <c r="Z356" s="31"/>
      <c r="AA356" s="31"/>
      <c r="AB356" s="31"/>
      <c r="AC356" s="31"/>
      <c r="AE356" s="31"/>
    </row>
    <row r="357" spans="5:31" ht="18">
      <c r="E357" s="31"/>
      <c r="I357" s="31"/>
      <c r="O357" s="31"/>
      <c r="Q357" s="31"/>
      <c r="S357" s="31"/>
      <c r="Y357" s="31"/>
      <c r="Z357" s="31"/>
      <c r="AA357" s="31"/>
      <c r="AB357" s="31"/>
      <c r="AC357" s="31"/>
      <c r="AE357" s="31"/>
    </row>
    <row r="358" spans="5:31" ht="18">
      <c r="E358" s="31"/>
      <c r="I358" s="31"/>
      <c r="O358" s="31"/>
      <c r="Q358" s="31"/>
      <c r="S358" s="31"/>
      <c r="Y358" s="31"/>
      <c r="Z358" s="31"/>
      <c r="AA358" s="31"/>
      <c r="AB358" s="31"/>
      <c r="AC358" s="31"/>
      <c r="AE358" s="31"/>
    </row>
    <row r="359" spans="5:31" ht="18">
      <c r="E359" s="31"/>
      <c r="I359" s="31"/>
      <c r="O359" s="31"/>
      <c r="Q359" s="31"/>
      <c r="S359" s="31"/>
      <c r="Y359" s="31"/>
      <c r="Z359" s="31"/>
      <c r="AA359" s="31"/>
      <c r="AB359" s="31"/>
      <c r="AC359" s="31"/>
      <c r="AE359" s="31"/>
    </row>
    <row r="360" spans="5:31" ht="18">
      <c r="E360" s="31"/>
      <c r="I360" s="31"/>
      <c r="O360" s="31"/>
      <c r="Q360" s="31"/>
      <c r="S360" s="31"/>
      <c r="Y360" s="31"/>
      <c r="Z360" s="31"/>
      <c r="AA360" s="31"/>
      <c r="AB360" s="31"/>
      <c r="AC360" s="31"/>
      <c r="AE360" s="31"/>
    </row>
    <row r="361" spans="5:31" ht="18">
      <c r="E361" s="31"/>
      <c r="I361" s="31"/>
      <c r="O361" s="31"/>
      <c r="Q361" s="31"/>
      <c r="S361" s="31"/>
      <c r="Y361" s="31"/>
      <c r="Z361" s="31"/>
      <c r="AA361" s="31"/>
      <c r="AB361" s="31"/>
      <c r="AC361" s="31"/>
      <c r="AE361" s="31"/>
    </row>
    <row r="362" spans="5:31" ht="18">
      <c r="E362" s="31"/>
      <c r="I362" s="31"/>
      <c r="O362" s="31"/>
      <c r="Q362" s="31"/>
      <c r="S362" s="31"/>
      <c r="Y362" s="31"/>
      <c r="Z362" s="31"/>
      <c r="AA362" s="31"/>
      <c r="AB362" s="31"/>
      <c r="AC362" s="31"/>
      <c r="AE362" s="31"/>
    </row>
    <row r="363" spans="5:31" ht="18">
      <c r="E363" s="31"/>
      <c r="I363" s="31"/>
      <c r="O363" s="31"/>
      <c r="Q363" s="31"/>
      <c r="S363" s="31"/>
      <c r="Y363" s="31"/>
      <c r="Z363" s="31"/>
      <c r="AA363" s="31"/>
      <c r="AB363" s="31"/>
      <c r="AC363" s="31"/>
      <c r="AE363" s="31"/>
    </row>
    <row r="364" spans="5:31" ht="18">
      <c r="E364" s="31"/>
      <c r="I364" s="31"/>
      <c r="O364" s="31"/>
      <c r="Q364" s="31"/>
      <c r="S364" s="31"/>
      <c r="Y364" s="31"/>
      <c r="Z364" s="31"/>
      <c r="AA364" s="31"/>
      <c r="AB364" s="31"/>
      <c r="AC364" s="31"/>
      <c r="AE364" s="31"/>
    </row>
    <row r="365" spans="5:31" ht="18">
      <c r="E365" s="31"/>
      <c r="I365" s="31"/>
      <c r="O365" s="31"/>
      <c r="Q365" s="31"/>
      <c r="S365" s="31"/>
      <c r="Y365" s="31"/>
      <c r="Z365" s="31"/>
      <c r="AA365" s="31"/>
      <c r="AB365" s="31"/>
      <c r="AC365" s="31"/>
      <c r="AE365" s="31"/>
    </row>
    <row r="366" spans="5:31" ht="18">
      <c r="E366" s="31"/>
      <c r="I366" s="31"/>
      <c r="O366" s="31"/>
      <c r="Q366" s="31"/>
      <c r="S366" s="31"/>
      <c r="Y366" s="31"/>
      <c r="Z366" s="31"/>
      <c r="AA366" s="31"/>
      <c r="AB366" s="31"/>
      <c r="AC366" s="31"/>
      <c r="AE366" s="31"/>
    </row>
    <row r="367" spans="5:31" ht="18">
      <c r="E367" s="31"/>
      <c r="I367" s="31"/>
      <c r="O367" s="31"/>
      <c r="Q367" s="31"/>
      <c r="S367" s="31"/>
      <c r="Y367" s="31"/>
      <c r="Z367" s="31"/>
      <c r="AA367" s="31"/>
      <c r="AB367" s="31"/>
      <c r="AC367" s="31"/>
      <c r="AE367" s="31"/>
    </row>
    <row r="368" spans="5:31" ht="18">
      <c r="E368" s="31"/>
      <c r="I368" s="31"/>
      <c r="O368" s="31"/>
      <c r="Q368" s="31"/>
      <c r="S368" s="31"/>
      <c r="Y368" s="31"/>
      <c r="Z368" s="31"/>
      <c r="AA368" s="31"/>
      <c r="AB368" s="31"/>
      <c r="AC368" s="31"/>
      <c r="AE368" s="31"/>
    </row>
    <row r="369" spans="5:31" ht="18">
      <c r="E369" s="31"/>
      <c r="I369" s="31"/>
      <c r="O369" s="31"/>
      <c r="Q369" s="31"/>
      <c r="S369" s="31"/>
      <c r="Y369" s="31"/>
      <c r="Z369" s="31"/>
      <c r="AA369" s="31"/>
      <c r="AB369" s="31"/>
      <c r="AC369" s="31"/>
      <c r="AE369" s="31"/>
    </row>
    <row r="370" spans="5:31" ht="18">
      <c r="E370" s="31"/>
      <c r="I370" s="31"/>
      <c r="O370" s="31"/>
      <c r="Q370" s="31"/>
      <c r="S370" s="31"/>
      <c r="Y370" s="31"/>
      <c r="Z370" s="31"/>
      <c r="AA370" s="31"/>
      <c r="AB370" s="31"/>
      <c r="AC370" s="31"/>
      <c r="AE370" s="31"/>
    </row>
    <row r="371" spans="5:31" ht="18">
      <c r="E371" s="31"/>
      <c r="I371" s="31"/>
      <c r="O371" s="31"/>
      <c r="Q371" s="31"/>
      <c r="S371" s="31"/>
      <c r="Y371" s="31"/>
      <c r="Z371" s="31"/>
      <c r="AA371" s="31"/>
      <c r="AB371" s="31"/>
      <c r="AC371" s="31"/>
      <c r="AE371" s="31"/>
    </row>
    <row r="372" spans="5:31" ht="18">
      <c r="E372" s="31"/>
      <c r="I372" s="31"/>
      <c r="O372" s="31"/>
      <c r="Q372" s="31"/>
      <c r="S372" s="31"/>
      <c r="Y372" s="31"/>
      <c r="Z372" s="31"/>
      <c r="AA372" s="31"/>
      <c r="AB372" s="31"/>
      <c r="AC372" s="31"/>
      <c r="AE372" s="31"/>
    </row>
    <row r="373" spans="5:31" ht="18">
      <c r="E373" s="31"/>
      <c r="I373" s="31"/>
      <c r="O373" s="31"/>
      <c r="Q373" s="31"/>
      <c r="S373" s="31"/>
      <c r="Y373" s="31"/>
      <c r="Z373" s="31"/>
      <c r="AA373" s="31"/>
      <c r="AB373" s="31"/>
      <c r="AC373" s="31"/>
      <c r="AE373" s="31"/>
    </row>
    <row r="374" spans="5:31" ht="18">
      <c r="E374" s="31"/>
      <c r="I374" s="31"/>
      <c r="O374" s="31"/>
      <c r="Q374" s="31"/>
      <c r="S374" s="31"/>
      <c r="Y374" s="31"/>
      <c r="Z374" s="31"/>
      <c r="AA374" s="31"/>
      <c r="AB374" s="31"/>
      <c r="AC374" s="31"/>
      <c r="AE374" s="31"/>
    </row>
    <row r="375" spans="5:31" ht="18">
      <c r="E375" s="31"/>
      <c r="I375" s="31"/>
      <c r="O375" s="31"/>
      <c r="Q375" s="31"/>
      <c r="S375" s="31"/>
      <c r="Y375" s="31"/>
      <c r="Z375" s="31"/>
      <c r="AA375" s="31"/>
      <c r="AB375" s="31"/>
      <c r="AC375" s="31"/>
      <c r="AE375" s="31"/>
    </row>
    <row r="376" spans="5:31" ht="18">
      <c r="E376" s="31"/>
      <c r="I376" s="31"/>
      <c r="O376" s="31"/>
      <c r="Q376" s="31"/>
      <c r="S376" s="31"/>
      <c r="Y376" s="31"/>
      <c r="Z376" s="31"/>
      <c r="AA376" s="31"/>
      <c r="AB376" s="31"/>
      <c r="AC376" s="31"/>
      <c r="AE376" s="31"/>
    </row>
    <row r="377" spans="5:31" ht="18">
      <c r="E377" s="31"/>
      <c r="I377" s="31"/>
      <c r="O377" s="31"/>
      <c r="Q377" s="31"/>
      <c r="S377" s="31"/>
      <c r="Y377" s="31"/>
      <c r="Z377" s="31"/>
      <c r="AA377" s="31"/>
      <c r="AB377" s="31"/>
      <c r="AC377" s="31"/>
      <c r="AE377" s="31"/>
    </row>
    <row r="378" spans="5:31" ht="18">
      <c r="E378" s="31"/>
      <c r="I378" s="31"/>
      <c r="O378" s="31"/>
      <c r="Q378" s="31"/>
      <c r="S378" s="31"/>
      <c r="Y378" s="31"/>
      <c r="Z378" s="31"/>
      <c r="AA378" s="31"/>
      <c r="AB378" s="31"/>
      <c r="AC378" s="31"/>
      <c r="AE378" s="31"/>
    </row>
    <row r="379" spans="5:31" ht="18">
      <c r="E379" s="31"/>
      <c r="I379" s="31"/>
      <c r="O379" s="31"/>
      <c r="Q379" s="31"/>
      <c r="S379" s="31"/>
      <c r="Y379" s="31"/>
      <c r="Z379" s="31"/>
      <c r="AA379" s="31"/>
      <c r="AB379" s="31"/>
      <c r="AC379" s="31"/>
      <c r="AE379" s="31"/>
    </row>
    <row r="380" spans="5:31" ht="18">
      <c r="E380" s="31"/>
      <c r="I380" s="31"/>
      <c r="O380" s="31"/>
      <c r="Q380" s="31"/>
      <c r="S380" s="31"/>
      <c r="Y380" s="31"/>
      <c r="Z380" s="31"/>
      <c r="AA380" s="31"/>
      <c r="AB380" s="31"/>
      <c r="AC380" s="31"/>
      <c r="AE380" s="31"/>
    </row>
    <row r="381" spans="5:31" ht="18">
      <c r="E381" s="31"/>
      <c r="I381" s="31"/>
      <c r="O381" s="31"/>
      <c r="Q381" s="31"/>
      <c r="S381" s="31"/>
      <c r="Y381" s="31"/>
      <c r="Z381" s="31"/>
      <c r="AA381" s="31"/>
      <c r="AB381" s="31"/>
      <c r="AC381" s="31"/>
      <c r="AE381" s="31"/>
    </row>
    <row r="382" spans="5:31" ht="18">
      <c r="E382" s="31"/>
      <c r="I382" s="31"/>
      <c r="O382" s="31"/>
      <c r="Q382" s="31"/>
      <c r="S382" s="31"/>
      <c r="Y382" s="31"/>
      <c r="Z382" s="31"/>
      <c r="AA382" s="31"/>
      <c r="AB382" s="31"/>
      <c r="AC382" s="31"/>
      <c r="AE382" s="31"/>
    </row>
    <row r="383" spans="5:31" ht="18">
      <c r="E383" s="31"/>
      <c r="I383" s="31"/>
      <c r="O383" s="31"/>
      <c r="Q383" s="31"/>
      <c r="S383" s="31"/>
      <c r="Y383" s="31"/>
      <c r="Z383" s="31"/>
      <c r="AA383" s="31"/>
      <c r="AB383" s="31"/>
      <c r="AC383" s="31"/>
      <c r="AE383" s="31"/>
    </row>
    <row r="384" spans="5:31" ht="18">
      <c r="E384" s="31"/>
      <c r="I384" s="31"/>
      <c r="O384" s="31"/>
      <c r="Q384" s="31"/>
      <c r="S384" s="31"/>
      <c r="Y384" s="31"/>
      <c r="Z384" s="31"/>
      <c r="AA384" s="31"/>
      <c r="AB384" s="31"/>
      <c r="AC384" s="31"/>
      <c r="AE384" s="31"/>
    </row>
    <row r="385" spans="5:31" ht="18">
      <c r="E385" s="31"/>
      <c r="I385" s="31"/>
      <c r="O385" s="31"/>
      <c r="Q385" s="31"/>
      <c r="S385" s="31"/>
      <c r="Y385" s="31"/>
      <c r="Z385" s="31"/>
      <c r="AA385" s="31"/>
      <c r="AB385" s="31"/>
      <c r="AC385" s="31"/>
      <c r="AE385" s="31"/>
    </row>
    <row r="386" spans="5:31" ht="18">
      <c r="E386" s="31"/>
      <c r="I386" s="31"/>
      <c r="O386" s="31"/>
      <c r="Q386" s="31"/>
      <c r="S386" s="31"/>
      <c r="Y386" s="31"/>
      <c r="Z386" s="31"/>
      <c r="AA386" s="31"/>
      <c r="AB386" s="31"/>
      <c r="AC386" s="31"/>
      <c r="AE386" s="31"/>
    </row>
    <row r="387" spans="5:31" ht="18">
      <c r="E387" s="31"/>
      <c r="I387" s="31"/>
      <c r="O387" s="31"/>
      <c r="Q387" s="31"/>
      <c r="S387" s="31"/>
      <c r="Y387" s="31"/>
      <c r="Z387" s="31"/>
      <c r="AA387" s="31"/>
      <c r="AB387" s="31"/>
      <c r="AC387" s="31"/>
      <c r="AE387" s="31"/>
    </row>
    <row r="388" spans="5:31" ht="18">
      <c r="E388" s="31"/>
      <c r="I388" s="31"/>
      <c r="O388" s="31"/>
      <c r="Q388" s="31"/>
      <c r="S388" s="31"/>
      <c r="Y388" s="31"/>
      <c r="Z388" s="31"/>
      <c r="AA388" s="31"/>
      <c r="AB388" s="31"/>
      <c r="AC388" s="31"/>
      <c r="AE388" s="31"/>
    </row>
    <row r="389" spans="5:31" ht="18">
      <c r="E389" s="31"/>
      <c r="I389" s="31"/>
      <c r="O389" s="31"/>
      <c r="Q389" s="31"/>
      <c r="S389" s="31"/>
      <c r="Y389" s="31"/>
      <c r="Z389" s="31"/>
      <c r="AA389" s="31"/>
      <c r="AB389" s="31"/>
      <c r="AC389" s="31"/>
      <c r="AE389" s="31"/>
    </row>
    <row r="390" spans="5:31" ht="18">
      <c r="E390" s="31"/>
      <c r="I390" s="31"/>
      <c r="O390" s="31"/>
      <c r="Q390" s="31"/>
      <c r="S390" s="31"/>
      <c r="Y390" s="31"/>
      <c r="Z390" s="31"/>
      <c r="AA390" s="31"/>
      <c r="AB390" s="31"/>
      <c r="AC390" s="31"/>
      <c r="AE390" s="31"/>
    </row>
    <row r="391" spans="5:31" ht="18">
      <c r="E391" s="31"/>
      <c r="I391" s="31"/>
      <c r="O391" s="31"/>
      <c r="Q391" s="31"/>
      <c r="S391" s="31"/>
      <c r="Y391" s="31"/>
      <c r="Z391" s="31"/>
      <c r="AA391" s="31"/>
      <c r="AB391" s="31"/>
      <c r="AC391" s="31"/>
      <c r="AE391" s="31"/>
    </row>
    <row r="392" spans="5:31" ht="18">
      <c r="E392" s="31"/>
      <c r="I392" s="31"/>
      <c r="O392" s="31"/>
      <c r="Q392" s="31"/>
      <c r="S392" s="31"/>
      <c r="Y392" s="31"/>
      <c r="Z392" s="31"/>
      <c r="AA392" s="31"/>
      <c r="AB392" s="31"/>
      <c r="AC392" s="31"/>
      <c r="AE392" s="31"/>
    </row>
    <row r="393" spans="5:31" ht="18">
      <c r="E393" s="31"/>
      <c r="I393" s="31"/>
      <c r="O393" s="31"/>
      <c r="Q393" s="31"/>
      <c r="S393" s="31"/>
      <c r="Y393" s="31"/>
      <c r="Z393" s="31"/>
      <c r="AA393" s="31"/>
      <c r="AB393" s="31"/>
      <c r="AC393" s="31"/>
      <c r="AE393" s="31"/>
    </row>
    <row r="394" spans="5:31" ht="18">
      <c r="E394" s="31"/>
      <c r="I394" s="31"/>
      <c r="O394" s="31"/>
      <c r="Q394" s="31"/>
      <c r="S394" s="31"/>
      <c r="Y394" s="31"/>
      <c r="Z394" s="31"/>
      <c r="AA394" s="31"/>
      <c r="AB394" s="31"/>
      <c r="AC394" s="31"/>
      <c r="AE394" s="31"/>
    </row>
    <row r="395" spans="5:31" ht="18">
      <c r="E395" s="31"/>
      <c r="I395" s="31"/>
      <c r="O395" s="31"/>
      <c r="Q395" s="31"/>
      <c r="S395" s="31"/>
      <c r="Y395" s="31"/>
      <c r="Z395" s="31"/>
      <c r="AA395" s="31"/>
      <c r="AB395" s="31"/>
      <c r="AC395" s="31"/>
      <c r="AE395" s="31"/>
    </row>
    <row r="396" spans="5:31" ht="18">
      <c r="E396" s="31"/>
      <c r="I396" s="31"/>
      <c r="O396" s="31"/>
      <c r="Q396" s="31"/>
      <c r="S396" s="31"/>
      <c r="Y396" s="31"/>
      <c r="Z396" s="31"/>
      <c r="AA396" s="31"/>
      <c r="AB396" s="31"/>
      <c r="AC396" s="31"/>
      <c r="AE396" s="31"/>
    </row>
    <row r="397" spans="5:31" ht="18">
      <c r="E397" s="31"/>
      <c r="I397" s="31"/>
      <c r="O397" s="31"/>
      <c r="Q397" s="31"/>
      <c r="S397" s="31"/>
      <c r="Y397" s="31"/>
      <c r="Z397" s="31"/>
      <c r="AA397" s="31"/>
      <c r="AB397" s="31"/>
      <c r="AC397" s="31"/>
      <c r="AE397" s="31"/>
    </row>
    <row r="398" spans="5:31" ht="18">
      <c r="E398" s="31"/>
      <c r="I398" s="31"/>
      <c r="O398" s="31"/>
      <c r="Q398" s="31"/>
      <c r="S398" s="31"/>
      <c r="Y398" s="31"/>
      <c r="Z398" s="31"/>
      <c r="AA398" s="31"/>
      <c r="AB398" s="31"/>
      <c r="AC398" s="31"/>
      <c r="AE398" s="31"/>
    </row>
    <row r="399" spans="5:31" ht="18">
      <c r="E399" s="31"/>
      <c r="I399" s="31"/>
      <c r="O399" s="31"/>
      <c r="Q399" s="31"/>
      <c r="S399" s="31"/>
      <c r="Y399" s="31"/>
      <c r="Z399" s="31"/>
      <c r="AA399" s="31"/>
      <c r="AB399" s="31"/>
      <c r="AC399" s="31"/>
      <c r="AE399" s="31"/>
    </row>
    <row r="400" spans="5:31" ht="18">
      <c r="E400" s="31"/>
      <c r="I400" s="31"/>
      <c r="O400" s="31"/>
      <c r="Q400" s="31"/>
      <c r="S400" s="31"/>
      <c r="Y400" s="31"/>
      <c r="Z400" s="31"/>
      <c r="AA400" s="31"/>
      <c r="AB400" s="31"/>
      <c r="AC400" s="31"/>
      <c r="AE400" s="31"/>
    </row>
    <row r="401" spans="5:31" ht="18">
      <c r="E401" s="31"/>
      <c r="I401" s="31"/>
      <c r="O401" s="31"/>
      <c r="Q401" s="31"/>
      <c r="S401" s="31"/>
      <c r="Y401" s="31"/>
      <c r="Z401" s="31"/>
      <c r="AA401" s="31"/>
      <c r="AB401" s="31"/>
      <c r="AC401" s="31"/>
      <c r="AE401" s="31"/>
    </row>
    <row r="402" spans="5:31" ht="18">
      <c r="E402" s="31"/>
      <c r="I402" s="31"/>
      <c r="O402" s="31"/>
      <c r="Q402" s="31"/>
      <c r="S402" s="31"/>
      <c r="Y402" s="31"/>
      <c r="Z402" s="31"/>
      <c r="AA402" s="31"/>
      <c r="AB402" s="31"/>
      <c r="AC402" s="31"/>
      <c r="AE402" s="31"/>
    </row>
    <row r="403" spans="5:31" ht="18">
      <c r="E403" s="31"/>
      <c r="I403" s="31"/>
      <c r="O403" s="31"/>
      <c r="Q403" s="31"/>
      <c r="S403" s="31"/>
      <c r="Y403" s="31"/>
      <c r="Z403" s="31"/>
      <c r="AA403" s="31"/>
      <c r="AB403" s="31"/>
      <c r="AC403" s="31"/>
      <c r="AE403" s="31"/>
    </row>
    <row r="404" spans="5:31" ht="18">
      <c r="E404" s="31"/>
      <c r="I404" s="31"/>
      <c r="O404" s="31"/>
      <c r="Q404" s="31"/>
      <c r="S404" s="31"/>
      <c r="Y404" s="31"/>
      <c r="Z404" s="31"/>
      <c r="AA404" s="31"/>
      <c r="AB404" s="31"/>
      <c r="AC404" s="31"/>
      <c r="AE404" s="31"/>
    </row>
    <row r="405" spans="5:31" ht="18">
      <c r="E405" s="31"/>
      <c r="I405" s="31"/>
      <c r="O405" s="31"/>
      <c r="Q405" s="31"/>
      <c r="S405" s="31"/>
      <c r="Y405" s="31"/>
      <c r="Z405" s="31"/>
      <c r="AA405" s="31"/>
      <c r="AB405" s="31"/>
      <c r="AC405" s="31"/>
      <c r="AE405" s="31"/>
    </row>
    <row r="406" spans="5:31" ht="18">
      <c r="E406" s="31"/>
      <c r="I406" s="31"/>
      <c r="O406" s="31"/>
      <c r="Q406" s="31"/>
      <c r="S406" s="31"/>
      <c r="Y406" s="31"/>
      <c r="Z406" s="31"/>
      <c r="AA406" s="31"/>
      <c r="AB406" s="31"/>
      <c r="AC406" s="31"/>
      <c r="AE406" s="31"/>
    </row>
    <row r="407" spans="5:31" ht="18">
      <c r="E407" s="31"/>
      <c r="I407" s="31"/>
      <c r="O407" s="31"/>
      <c r="Q407" s="31"/>
      <c r="S407" s="31"/>
      <c r="Y407" s="31"/>
      <c r="Z407" s="31"/>
      <c r="AA407" s="31"/>
      <c r="AB407" s="31"/>
      <c r="AC407" s="31"/>
      <c r="AE407" s="31"/>
    </row>
    <row r="408" spans="5:31" ht="18">
      <c r="E408" s="31"/>
      <c r="I408" s="31"/>
      <c r="O408" s="31"/>
      <c r="Q408" s="31"/>
      <c r="S408" s="31"/>
      <c r="Y408" s="31"/>
      <c r="Z408" s="31"/>
      <c r="AA408" s="31"/>
      <c r="AB408" s="31"/>
      <c r="AC408" s="31"/>
      <c r="AE408" s="31"/>
    </row>
    <row r="409" spans="5:31" ht="18">
      <c r="E409" s="31"/>
      <c r="I409" s="31"/>
      <c r="O409" s="31"/>
      <c r="Q409" s="31"/>
      <c r="S409" s="31"/>
      <c r="Y409" s="31"/>
      <c r="Z409" s="31"/>
      <c r="AA409" s="31"/>
      <c r="AB409" s="31"/>
      <c r="AC409" s="31"/>
      <c r="AE409" s="31"/>
    </row>
    <row r="410" spans="5:31" ht="18">
      <c r="E410" s="31"/>
      <c r="I410" s="31"/>
      <c r="O410" s="31"/>
      <c r="Q410" s="31"/>
      <c r="S410" s="31"/>
      <c r="Y410" s="31"/>
      <c r="Z410" s="31"/>
      <c r="AA410" s="31"/>
      <c r="AB410" s="31"/>
      <c r="AC410" s="31"/>
      <c r="AE410" s="31"/>
    </row>
    <row r="411" spans="5:31" ht="18">
      <c r="E411" s="31"/>
      <c r="I411" s="31"/>
      <c r="O411" s="31"/>
      <c r="Q411" s="31"/>
      <c r="S411" s="31"/>
      <c r="Y411" s="31"/>
      <c r="Z411" s="31"/>
      <c r="AA411" s="31"/>
      <c r="AB411" s="31"/>
      <c r="AC411" s="31"/>
      <c r="AE411" s="31"/>
    </row>
    <row r="412" spans="5:31" ht="18">
      <c r="E412" s="31"/>
      <c r="I412" s="31"/>
      <c r="O412" s="31"/>
      <c r="Q412" s="31"/>
      <c r="S412" s="31"/>
      <c r="Y412" s="31"/>
      <c r="Z412" s="31"/>
      <c r="AA412" s="31"/>
      <c r="AB412" s="31"/>
      <c r="AC412" s="31"/>
      <c r="AE412" s="31"/>
    </row>
    <row r="413" spans="5:31" ht="18">
      <c r="E413" s="31"/>
      <c r="I413" s="31"/>
      <c r="O413" s="31"/>
      <c r="Q413" s="31"/>
      <c r="S413" s="31"/>
      <c r="Y413" s="31"/>
      <c r="Z413" s="31"/>
      <c r="AA413" s="31"/>
      <c r="AB413" s="31"/>
      <c r="AC413" s="31"/>
      <c r="AE413" s="31"/>
    </row>
    <row r="414" spans="5:31" ht="18">
      <c r="E414" s="31"/>
      <c r="I414" s="31"/>
      <c r="O414" s="31"/>
      <c r="Q414" s="31"/>
      <c r="S414" s="31"/>
      <c r="Y414" s="31"/>
      <c r="Z414" s="31"/>
      <c r="AA414" s="31"/>
      <c r="AB414" s="31"/>
      <c r="AC414" s="31"/>
      <c r="AE414" s="31"/>
    </row>
    <row r="415" spans="5:31" ht="18">
      <c r="E415" s="31"/>
      <c r="I415" s="31"/>
      <c r="O415" s="31"/>
      <c r="Q415" s="31"/>
      <c r="S415" s="31"/>
      <c r="Y415" s="31"/>
      <c r="Z415" s="31"/>
      <c r="AA415" s="31"/>
      <c r="AB415" s="31"/>
      <c r="AC415" s="31"/>
      <c r="AE415" s="31"/>
    </row>
    <row r="416" spans="5:31" ht="18">
      <c r="E416" s="31"/>
      <c r="I416" s="31"/>
      <c r="O416" s="31"/>
      <c r="Q416" s="31"/>
      <c r="S416" s="31"/>
      <c r="Y416" s="31"/>
      <c r="Z416" s="31"/>
      <c r="AA416" s="31"/>
      <c r="AB416" s="31"/>
      <c r="AC416" s="31"/>
      <c r="AE416" s="31"/>
    </row>
    <row r="417" spans="5:31" ht="18">
      <c r="E417" s="31"/>
      <c r="I417" s="31"/>
      <c r="O417" s="31"/>
      <c r="Q417" s="31"/>
      <c r="S417" s="31"/>
      <c r="Y417" s="31"/>
      <c r="Z417" s="31"/>
      <c r="AA417" s="31"/>
      <c r="AB417" s="31"/>
      <c r="AC417" s="31"/>
      <c r="AE417" s="31"/>
    </row>
    <row r="418" spans="5:31" ht="18">
      <c r="E418" s="31"/>
      <c r="I418" s="31"/>
      <c r="O418" s="31"/>
      <c r="Q418" s="31"/>
      <c r="S418" s="31"/>
      <c r="Y418" s="31"/>
      <c r="Z418" s="31"/>
      <c r="AA418" s="31"/>
      <c r="AB418" s="31"/>
      <c r="AC418" s="31"/>
      <c r="AE418" s="31"/>
    </row>
    <row r="419" spans="5:31" ht="18">
      <c r="E419" s="31"/>
      <c r="I419" s="31"/>
      <c r="O419" s="31"/>
      <c r="Q419" s="31"/>
      <c r="S419" s="31"/>
      <c r="Y419" s="31"/>
      <c r="Z419" s="31"/>
      <c r="AA419" s="31"/>
      <c r="AB419" s="31"/>
      <c r="AC419" s="31"/>
      <c r="AE419" s="31"/>
    </row>
    <row r="420" spans="5:31" ht="18">
      <c r="E420" s="31"/>
      <c r="I420" s="31"/>
      <c r="O420" s="31"/>
      <c r="Q420" s="31"/>
      <c r="S420" s="31"/>
      <c r="Y420" s="31"/>
      <c r="Z420" s="31"/>
      <c r="AA420" s="31"/>
      <c r="AB420" s="31"/>
      <c r="AC420" s="31"/>
      <c r="AE420" s="31"/>
    </row>
    <row r="421" spans="5:31" ht="18">
      <c r="E421" s="31"/>
      <c r="I421" s="31"/>
      <c r="O421" s="31"/>
      <c r="Q421" s="31"/>
      <c r="S421" s="31"/>
      <c r="Y421" s="31"/>
      <c r="Z421" s="31"/>
      <c r="AA421" s="31"/>
      <c r="AB421" s="31"/>
      <c r="AC421" s="31"/>
      <c r="AE421" s="31"/>
    </row>
    <row r="422" spans="5:31" ht="18">
      <c r="E422" s="31"/>
      <c r="I422" s="31"/>
      <c r="O422" s="31"/>
      <c r="Q422" s="31"/>
      <c r="S422" s="31"/>
      <c r="Y422" s="31"/>
      <c r="Z422" s="31"/>
      <c r="AA422" s="31"/>
      <c r="AB422" s="31"/>
      <c r="AC422" s="31"/>
      <c r="AE422" s="31"/>
    </row>
    <row r="423" spans="5:31" ht="18">
      <c r="E423" s="31"/>
      <c r="I423" s="31"/>
      <c r="O423" s="31"/>
      <c r="Q423" s="31"/>
      <c r="S423" s="31"/>
      <c r="Y423" s="31"/>
      <c r="Z423" s="31"/>
      <c r="AA423" s="31"/>
      <c r="AB423" s="31"/>
      <c r="AC423" s="31"/>
      <c r="AE423" s="31"/>
    </row>
    <row r="424" spans="5:31" ht="18">
      <c r="E424" s="31"/>
      <c r="I424" s="31"/>
      <c r="O424" s="31"/>
      <c r="Q424" s="31"/>
      <c r="S424" s="31"/>
      <c r="Y424" s="31"/>
      <c r="Z424" s="31"/>
      <c r="AA424" s="31"/>
      <c r="AB424" s="31"/>
      <c r="AC424" s="31"/>
      <c r="AE424" s="31"/>
    </row>
    <row r="425" spans="5:31" ht="18">
      <c r="E425" s="31"/>
      <c r="I425" s="31"/>
      <c r="O425" s="31"/>
      <c r="Q425" s="31"/>
      <c r="S425" s="31"/>
      <c r="Y425" s="31"/>
      <c r="Z425" s="31"/>
      <c r="AA425" s="31"/>
      <c r="AB425" s="31"/>
      <c r="AC425" s="31"/>
      <c r="AE425" s="31"/>
    </row>
    <row r="426" spans="5:31" ht="18">
      <c r="E426" s="31"/>
      <c r="I426" s="31"/>
      <c r="O426" s="31"/>
      <c r="Q426" s="31"/>
      <c r="S426" s="31"/>
      <c r="Y426" s="31"/>
      <c r="Z426" s="31"/>
      <c r="AA426" s="31"/>
      <c r="AB426" s="31"/>
      <c r="AC426" s="31"/>
      <c r="AE426" s="31"/>
    </row>
    <row r="427" spans="5:31" ht="18">
      <c r="E427" s="31"/>
      <c r="I427" s="31"/>
      <c r="O427" s="31"/>
      <c r="Q427" s="31"/>
      <c r="S427" s="31"/>
      <c r="Y427" s="31"/>
      <c r="Z427" s="31"/>
      <c r="AA427" s="31"/>
      <c r="AB427" s="31"/>
      <c r="AC427" s="31"/>
      <c r="AE427" s="31"/>
    </row>
    <row r="428" spans="5:31" ht="18">
      <c r="E428" s="31"/>
      <c r="I428" s="31"/>
      <c r="O428" s="31"/>
      <c r="Q428" s="31"/>
      <c r="S428" s="31"/>
      <c r="Y428" s="31"/>
      <c r="Z428" s="31"/>
      <c r="AA428" s="31"/>
      <c r="AB428" s="31"/>
      <c r="AC428" s="31"/>
      <c r="AE428" s="31"/>
    </row>
    <row r="429" spans="5:31" ht="18">
      <c r="E429" s="31"/>
      <c r="I429" s="31"/>
      <c r="O429" s="31"/>
      <c r="Q429" s="31"/>
      <c r="S429" s="31"/>
      <c r="Y429" s="31"/>
      <c r="Z429" s="31"/>
      <c r="AA429" s="31"/>
      <c r="AB429" s="31"/>
      <c r="AC429" s="31"/>
      <c r="AE429" s="31"/>
    </row>
    <row r="430" spans="5:31" ht="18">
      <c r="E430" s="31"/>
      <c r="I430" s="31"/>
      <c r="O430" s="31"/>
      <c r="Q430" s="31"/>
      <c r="S430" s="31"/>
      <c r="Y430" s="31"/>
      <c r="Z430" s="31"/>
      <c r="AA430" s="31"/>
      <c r="AB430" s="31"/>
      <c r="AC430" s="31"/>
      <c r="AE430" s="31"/>
    </row>
    <row r="431" spans="5:31" ht="18">
      <c r="E431" s="31"/>
      <c r="I431" s="31"/>
      <c r="O431" s="31"/>
      <c r="Q431" s="31"/>
      <c r="S431" s="31"/>
      <c r="Y431" s="31"/>
      <c r="Z431" s="31"/>
      <c r="AA431" s="31"/>
      <c r="AB431" s="31"/>
      <c r="AC431" s="31"/>
      <c r="AE431" s="31"/>
    </row>
    <row r="432" spans="5:31" ht="18">
      <c r="E432" s="31"/>
      <c r="I432" s="31"/>
      <c r="O432" s="31"/>
      <c r="Q432" s="31"/>
      <c r="S432" s="31"/>
      <c r="Y432" s="31"/>
      <c r="Z432" s="31"/>
      <c r="AA432" s="31"/>
      <c r="AB432" s="31"/>
      <c r="AC432" s="31"/>
      <c r="AE432" s="31"/>
    </row>
    <row r="433" spans="5:31" ht="18">
      <c r="E433" s="31"/>
      <c r="I433" s="31"/>
      <c r="O433" s="31"/>
      <c r="Q433" s="31"/>
      <c r="S433" s="31"/>
      <c r="Y433" s="31"/>
      <c r="Z433" s="31"/>
      <c r="AA433" s="31"/>
      <c r="AB433" s="31"/>
      <c r="AC433" s="31"/>
      <c r="AE433" s="31"/>
    </row>
    <row r="434" spans="5:31" ht="18">
      <c r="E434" s="31"/>
      <c r="I434" s="31"/>
      <c r="O434" s="31"/>
      <c r="Q434" s="31"/>
      <c r="S434" s="31"/>
      <c r="Y434" s="31"/>
      <c r="Z434" s="31"/>
      <c r="AA434" s="31"/>
      <c r="AB434" s="31"/>
      <c r="AC434" s="31"/>
      <c r="AE434" s="31"/>
    </row>
    <row r="435" spans="5:31" ht="18">
      <c r="E435" s="31"/>
      <c r="I435" s="31"/>
      <c r="O435" s="31"/>
      <c r="Q435" s="31"/>
      <c r="S435" s="31"/>
      <c r="Y435" s="31"/>
      <c r="Z435" s="31"/>
      <c r="AA435" s="31"/>
      <c r="AB435" s="31"/>
      <c r="AC435" s="31"/>
      <c r="AE435" s="31"/>
    </row>
    <row r="436" spans="5:31" ht="18">
      <c r="E436" s="31"/>
      <c r="I436" s="31"/>
      <c r="O436" s="31"/>
      <c r="Q436" s="31"/>
      <c r="S436" s="31"/>
      <c r="Y436" s="31"/>
      <c r="Z436" s="31"/>
      <c r="AA436" s="31"/>
      <c r="AB436" s="31"/>
      <c r="AC436" s="31"/>
      <c r="AE436" s="31"/>
    </row>
    <row r="437" spans="5:31" ht="18">
      <c r="E437" s="31"/>
      <c r="I437" s="31"/>
      <c r="O437" s="31"/>
      <c r="Q437" s="31"/>
      <c r="S437" s="31"/>
      <c r="Y437" s="31"/>
      <c r="Z437" s="31"/>
      <c r="AA437" s="31"/>
      <c r="AB437" s="31"/>
      <c r="AC437" s="31"/>
      <c r="AE437" s="31"/>
    </row>
    <row r="438" spans="5:31" ht="18">
      <c r="E438" s="31"/>
      <c r="I438" s="31"/>
      <c r="O438" s="31"/>
      <c r="Q438" s="31"/>
      <c r="S438" s="31"/>
      <c r="Y438" s="31"/>
      <c r="Z438" s="31"/>
      <c r="AA438" s="31"/>
      <c r="AB438" s="31"/>
      <c r="AC438" s="31"/>
      <c r="AE438" s="31"/>
    </row>
    <row r="439" spans="5:31" ht="18">
      <c r="E439" s="31"/>
      <c r="I439" s="31"/>
      <c r="O439" s="31"/>
      <c r="Q439" s="31"/>
      <c r="S439" s="31"/>
      <c r="Y439" s="31"/>
      <c r="Z439" s="31"/>
      <c r="AA439" s="31"/>
      <c r="AB439" s="31"/>
      <c r="AC439" s="31"/>
      <c r="AE439" s="31"/>
    </row>
    <row r="440" spans="5:31" ht="18">
      <c r="E440" s="31"/>
      <c r="I440" s="31"/>
      <c r="O440" s="31"/>
      <c r="Q440" s="31"/>
      <c r="S440" s="31"/>
      <c r="Y440" s="31"/>
      <c r="Z440" s="31"/>
      <c r="AA440" s="31"/>
      <c r="AB440" s="31"/>
      <c r="AC440" s="31"/>
      <c r="AE440" s="31"/>
    </row>
    <row r="441" spans="5:31" ht="18">
      <c r="E441" s="31"/>
      <c r="I441" s="31"/>
      <c r="O441" s="31"/>
      <c r="Q441" s="31"/>
      <c r="S441" s="31"/>
      <c r="Y441" s="31"/>
      <c r="Z441" s="31"/>
      <c r="AA441" s="31"/>
      <c r="AB441" s="31"/>
      <c r="AC441" s="31"/>
      <c r="AE441" s="31"/>
    </row>
    <row r="442" spans="5:31" ht="18">
      <c r="E442" s="31"/>
      <c r="I442" s="31"/>
      <c r="O442" s="31"/>
      <c r="Q442" s="31"/>
      <c r="S442" s="31"/>
      <c r="Y442" s="31"/>
      <c r="Z442" s="31"/>
      <c r="AA442" s="31"/>
      <c r="AB442" s="31"/>
      <c r="AC442" s="31"/>
      <c r="AE442" s="31"/>
    </row>
    <row r="443" spans="5:31" ht="18">
      <c r="E443" s="31"/>
      <c r="I443" s="31"/>
      <c r="O443" s="31"/>
      <c r="Q443" s="31"/>
      <c r="S443" s="31"/>
      <c r="Y443" s="31"/>
      <c r="Z443" s="31"/>
      <c r="AA443" s="31"/>
      <c r="AB443" s="31"/>
      <c r="AC443" s="31"/>
      <c r="AE443" s="31"/>
    </row>
    <row r="444" spans="5:31" ht="18">
      <c r="E444" s="31"/>
      <c r="I444" s="31"/>
      <c r="O444" s="31"/>
      <c r="Q444" s="31"/>
      <c r="S444" s="31"/>
      <c r="Y444" s="31"/>
      <c r="Z444" s="31"/>
      <c r="AA444" s="31"/>
      <c r="AB444" s="31"/>
      <c r="AC444" s="31"/>
      <c r="AE444" s="31"/>
    </row>
    <row r="445" spans="5:31" ht="18">
      <c r="E445" s="31"/>
      <c r="I445" s="31"/>
      <c r="O445" s="31"/>
      <c r="Q445" s="31"/>
      <c r="S445" s="31"/>
      <c r="Y445" s="31"/>
      <c r="Z445" s="31"/>
      <c r="AA445" s="31"/>
      <c r="AB445" s="31"/>
      <c r="AC445" s="31"/>
      <c r="AE445" s="31"/>
    </row>
    <row r="446" spans="5:31" ht="18">
      <c r="E446" s="31"/>
      <c r="I446" s="31"/>
      <c r="O446" s="31"/>
      <c r="Q446" s="31"/>
      <c r="S446" s="31"/>
      <c r="Y446" s="31"/>
      <c r="Z446" s="31"/>
      <c r="AA446" s="31"/>
      <c r="AB446" s="31"/>
      <c r="AC446" s="31"/>
      <c r="AE446" s="31"/>
    </row>
    <row r="447" spans="5:31" ht="18">
      <c r="E447" s="31"/>
      <c r="I447" s="31"/>
      <c r="O447" s="31"/>
      <c r="Q447" s="31"/>
      <c r="S447" s="31"/>
      <c r="Y447" s="31"/>
      <c r="Z447" s="31"/>
      <c r="AA447" s="31"/>
      <c r="AB447" s="31"/>
      <c r="AC447" s="31"/>
      <c r="AE447" s="31"/>
    </row>
    <row r="448" spans="5:31" ht="18">
      <c r="E448" s="31"/>
      <c r="I448" s="31"/>
      <c r="O448" s="31"/>
      <c r="Q448" s="31"/>
      <c r="S448" s="31"/>
      <c r="Y448" s="31"/>
      <c r="Z448" s="31"/>
      <c r="AA448" s="31"/>
      <c r="AB448" s="31"/>
      <c r="AC448" s="31"/>
      <c r="AE448" s="31"/>
    </row>
    <row r="449" spans="5:31" ht="18">
      <c r="E449" s="31"/>
      <c r="I449" s="31"/>
      <c r="O449" s="31"/>
      <c r="Q449" s="31"/>
      <c r="S449" s="31"/>
      <c r="Y449" s="31"/>
      <c r="Z449" s="31"/>
      <c r="AA449" s="31"/>
      <c r="AB449" s="31"/>
      <c r="AC449" s="31"/>
      <c r="AE449" s="31"/>
    </row>
    <row r="450" spans="5:31" ht="18">
      <c r="E450" s="31"/>
      <c r="I450" s="31"/>
      <c r="O450" s="31"/>
      <c r="Q450" s="31"/>
      <c r="S450" s="31"/>
      <c r="Y450" s="31"/>
      <c r="Z450" s="31"/>
      <c r="AA450" s="31"/>
      <c r="AB450" s="31"/>
      <c r="AC450" s="31"/>
      <c r="AE450" s="31"/>
    </row>
    <row r="451" spans="5:31" ht="18">
      <c r="E451" s="31"/>
      <c r="I451" s="31"/>
      <c r="O451" s="31"/>
      <c r="Q451" s="31"/>
      <c r="S451" s="31"/>
      <c r="Y451" s="31"/>
      <c r="Z451" s="31"/>
      <c r="AA451" s="31"/>
      <c r="AB451" s="31"/>
      <c r="AC451" s="31"/>
      <c r="AE451" s="31"/>
    </row>
    <row r="452" spans="5:31" ht="18">
      <c r="E452" s="31"/>
      <c r="I452" s="31"/>
      <c r="O452" s="31"/>
      <c r="Q452" s="31"/>
      <c r="S452" s="31"/>
      <c r="Y452" s="31"/>
      <c r="Z452" s="31"/>
      <c r="AA452" s="31"/>
      <c r="AB452" s="31"/>
      <c r="AC452" s="31"/>
      <c r="AE452" s="31"/>
    </row>
    <row r="453" spans="5:31" ht="18">
      <c r="E453" s="31"/>
      <c r="I453" s="31"/>
      <c r="O453" s="31"/>
      <c r="Q453" s="31"/>
      <c r="S453" s="31"/>
      <c r="Y453" s="31"/>
      <c r="Z453" s="31"/>
      <c r="AA453" s="31"/>
      <c r="AB453" s="31"/>
      <c r="AC453" s="31"/>
      <c r="AE453" s="31"/>
    </row>
    <row r="454" spans="5:31" ht="18">
      <c r="E454" s="31"/>
      <c r="I454" s="31"/>
      <c r="O454" s="31"/>
      <c r="Q454" s="31"/>
      <c r="S454" s="31"/>
      <c r="Y454" s="31"/>
      <c r="Z454" s="31"/>
      <c r="AA454" s="31"/>
      <c r="AB454" s="31"/>
      <c r="AC454" s="31"/>
      <c r="AE454" s="31"/>
    </row>
    <row r="455" spans="5:31" ht="18">
      <c r="E455" s="31"/>
      <c r="I455" s="31"/>
      <c r="O455" s="31"/>
      <c r="Q455" s="31"/>
      <c r="S455" s="31"/>
      <c r="Y455" s="31"/>
      <c r="Z455" s="31"/>
      <c r="AA455" s="31"/>
      <c r="AB455" s="31"/>
      <c r="AC455" s="31"/>
      <c r="AE455" s="31"/>
    </row>
    <row r="456" spans="5:31" ht="18">
      <c r="E456" s="31"/>
      <c r="I456" s="31"/>
      <c r="O456" s="31"/>
      <c r="Q456" s="31"/>
      <c r="S456" s="31"/>
      <c r="Y456" s="31"/>
      <c r="Z456" s="31"/>
      <c r="AA456" s="31"/>
      <c r="AB456" s="31"/>
      <c r="AC456" s="31"/>
      <c r="AE456" s="31"/>
    </row>
    <row r="457" spans="5:31" ht="18">
      <c r="E457" s="31"/>
      <c r="I457" s="31"/>
      <c r="O457" s="31"/>
      <c r="Q457" s="31"/>
      <c r="S457" s="31"/>
      <c r="Y457" s="31"/>
      <c r="Z457" s="31"/>
      <c r="AA457" s="31"/>
      <c r="AB457" s="31"/>
      <c r="AC457" s="31"/>
      <c r="AE457" s="31"/>
    </row>
    <row r="458" spans="5:31" ht="18">
      <c r="E458" s="31"/>
      <c r="I458" s="31"/>
      <c r="O458" s="31"/>
      <c r="Q458" s="31"/>
      <c r="S458" s="31"/>
      <c r="Y458" s="31"/>
      <c r="Z458" s="31"/>
      <c r="AA458" s="31"/>
      <c r="AB458" s="31"/>
      <c r="AC458" s="31"/>
      <c r="AE458" s="31"/>
    </row>
    <row r="459" spans="5:31" ht="18">
      <c r="E459" s="31"/>
      <c r="I459" s="31"/>
      <c r="O459" s="31"/>
      <c r="Q459" s="31"/>
      <c r="S459" s="31"/>
      <c r="Y459" s="31"/>
      <c r="Z459" s="31"/>
      <c r="AA459" s="31"/>
      <c r="AB459" s="31"/>
      <c r="AC459" s="31"/>
      <c r="AE459" s="31"/>
    </row>
    <row r="460" spans="5:31" ht="18">
      <c r="E460" s="31"/>
      <c r="I460" s="31"/>
      <c r="O460" s="31"/>
      <c r="Q460" s="31"/>
      <c r="S460" s="31"/>
      <c r="Y460" s="31"/>
      <c r="Z460" s="31"/>
      <c r="AA460" s="31"/>
      <c r="AB460" s="31"/>
      <c r="AC460" s="31"/>
      <c r="AE460" s="31"/>
    </row>
    <row r="461" spans="5:31" ht="18">
      <c r="E461" s="31"/>
      <c r="I461" s="31"/>
      <c r="O461" s="31"/>
      <c r="Q461" s="31"/>
      <c r="S461" s="31"/>
      <c r="Y461" s="31"/>
      <c r="Z461" s="31"/>
      <c r="AA461" s="31"/>
      <c r="AB461" s="31"/>
      <c r="AC461" s="31"/>
      <c r="AE461" s="31"/>
    </row>
    <row r="462" spans="5:31" ht="18">
      <c r="E462" s="31"/>
      <c r="I462" s="31"/>
      <c r="O462" s="31"/>
      <c r="Q462" s="31"/>
      <c r="S462" s="31"/>
      <c r="Y462" s="31"/>
      <c r="Z462" s="31"/>
      <c r="AA462" s="31"/>
      <c r="AB462" s="31"/>
      <c r="AC462" s="31"/>
      <c r="AE462" s="31"/>
    </row>
    <row r="463" spans="5:31" ht="18">
      <c r="E463" s="31"/>
      <c r="I463" s="31"/>
      <c r="O463" s="31"/>
      <c r="Q463" s="31"/>
      <c r="S463" s="31"/>
      <c r="Y463" s="31"/>
      <c r="Z463" s="31"/>
      <c r="AA463" s="31"/>
      <c r="AB463" s="31"/>
      <c r="AC463" s="31"/>
      <c r="AE463" s="31"/>
    </row>
    <row r="464" spans="5:31" ht="18">
      <c r="E464" s="31"/>
      <c r="I464" s="31"/>
      <c r="O464" s="31"/>
      <c r="Q464" s="31"/>
      <c r="S464" s="31"/>
      <c r="Y464" s="31"/>
      <c r="Z464" s="31"/>
      <c r="AA464" s="31"/>
      <c r="AB464" s="31"/>
      <c r="AC464" s="31"/>
      <c r="AE464" s="31"/>
    </row>
    <row r="465" spans="5:31" ht="18">
      <c r="E465" s="31"/>
      <c r="I465" s="31"/>
      <c r="O465" s="31"/>
      <c r="Q465" s="31"/>
      <c r="S465" s="31"/>
      <c r="Y465" s="31"/>
      <c r="Z465" s="31"/>
      <c r="AA465" s="31"/>
      <c r="AB465" s="31"/>
      <c r="AC465" s="31"/>
      <c r="AE465" s="31"/>
    </row>
    <row r="466" spans="5:31" ht="18">
      <c r="E466" s="31"/>
      <c r="I466" s="31"/>
      <c r="O466" s="31"/>
      <c r="Q466" s="31"/>
      <c r="S466" s="31"/>
      <c r="Y466" s="31"/>
      <c r="Z466" s="31"/>
      <c r="AA466" s="31"/>
      <c r="AB466" s="31"/>
      <c r="AC466" s="31"/>
      <c r="AE466" s="31"/>
    </row>
    <row r="467" spans="5:31" ht="18">
      <c r="E467" s="31"/>
      <c r="I467" s="31"/>
      <c r="O467" s="31"/>
      <c r="Q467" s="31"/>
      <c r="S467" s="31"/>
      <c r="Y467" s="31"/>
      <c r="Z467" s="31"/>
      <c r="AA467" s="31"/>
      <c r="AB467" s="31"/>
      <c r="AC467" s="31"/>
      <c r="AE467" s="31"/>
    </row>
    <row r="468" spans="5:31" ht="18">
      <c r="E468" s="31"/>
      <c r="I468" s="31"/>
      <c r="O468" s="31"/>
      <c r="Q468" s="31"/>
      <c r="S468" s="31"/>
      <c r="Y468" s="31"/>
      <c r="Z468" s="31"/>
      <c r="AA468" s="31"/>
      <c r="AB468" s="31"/>
      <c r="AC468" s="31"/>
      <c r="AE468" s="31"/>
    </row>
    <row r="469" spans="5:31" ht="18">
      <c r="E469" s="31"/>
      <c r="I469" s="31"/>
      <c r="O469" s="31"/>
      <c r="Q469" s="31"/>
      <c r="S469" s="31"/>
      <c r="Y469" s="31"/>
      <c r="Z469" s="31"/>
      <c r="AA469" s="31"/>
      <c r="AB469" s="31"/>
      <c r="AC469" s="31"/>
      <c r="AE469" s="31"/>
    </row>
    <row r="470" spans="5:31" ht="18">
      <c r="E470" s="31"/>
      <c r="I470" s="31"/>
      <c r="O470" s="31"/>
      <c r="Q470" s="31"/>
      <c r="S470" s="31"/>
      <c r="Y470" s="31"/>
      <c r="Z470" s="31"/>
      <c r="AA470" s="31"/>
      <c r="AB470" s="31"/>
      <c r="AC470" s="31"/>
      <c r="AE470" s="31"/>
    </row>
    <row r="471" spans="5:31" ht="18">
      <c r="E471" s="31"/>
      <c r="I471" s="31"/>
      <c r="O471" s="31"/>
      <c r="Q471" s="31"/>
      <c r="S471" s="31"/>
      <c r="Y471" s="31"/>
      <c r="Z471" s="31"/>
      <c r="AA471" s="31"/>
      <c r="AB471" s="31"/>
      <c r="AC471" s="31"/>
      <c r="AE471" s="31"/>
    </row>
    <row r="472" spans="5:31" ht="18">
      <c r="E472" s="31"/>
      <c r="I472" s="31"/>
      <c r="O472" s="31"/>
      <c r="Q472" s="31"/>
      <c r="S472" s="31"/>
      <c r="Y472" s="31"/>
      <c r="Z472" s="31"/>
      <c r="AA472" s="31"/>
      <c r="AB472" s="31"/>
      <c r="AC472" s="31"/>
      <c r="AE472" s="31"/>
    </row>
    <row r="473" spans="5:31" ht="18">
      <c r="E473" s="31"/>
      <c r="I473" s="31"/>
      <c r="O473" s="31"/>
      <c r="Q473" s="31"/>
      <c r="S473" s="31"/>
      <c r="Y473" s="31"/>
      <c r="Z473" s="31"/>
      <c r="AA473" s="31"/>
      <c r="AB473" s="31"/>
      <c r="AC473" s="31"/>
      <c r="AE473" s="31"/>
    </row>
    <row r="474" spans="5:31" ht="18">
      <c r="E474" s="31"/>
      <c r="I474" s="31"/>
      <c r="O474" s="31"/>
      <c r="Q474" s="31"/>
      <c r="S474" s="31"/>
      <c r="Y474" s="31"/>
      <c r="Z474" s="31"/>
      <c r="AA474" s="31"/>
      <c r="AB474" s="31"/>
      <c r="AC474" s="31"/>
      <c r="AE474" s="31"/>
    </row>
    <row r="475" spans="5:31" ht="18">
      <c r="E475" s="31"/>
      <c r="I475" s="31"/>
      <c r="O475" s="31"/>
      <c r="Q475" s="31"/>
      <c r="S475" s="31"/>
      <c r="Y475" s="31"/>
      <c r="Z475" s="31"/>
      <c r="AA475" s="31"/>
      <c r="AB475" s="31"/>
      <c r="AC475" s="31"/>
      <c r="AE475" s="31"/>
    </row>
    <row r="476" spans="5:31" ht="18">
      <c r="E476" s="31"/>
      <c r="I476" s="31"/>
      <c r="O476" s="31"/>
      <c r="Q476" s="31"/>
      <c r="S476" s="31"/>
      <c r="Y476" s="31"/>
      <c r="Z476" s="31"/>
      <c r="AA476" s="31"/>
      <c r="AB476" s="31"/>
      <c r="AC476" s="31"/>
      <c r="AE476" s="31"/>
    </row>
    <row r="477" spans="5:31" ht="18">
      <c r="E477" s="31"/>
      <c r="I477" s="31"/>
      <c r="O477" s="31"/>
      <c r="Q477" s="31"/>
      <c r="S477" s="31"/>
      <c r="Y477" s="31"/>
      <c r="Z477" s="31"/>
      <c r="AA477" s="31"/>
      <c r="AB477" s="31"/>
      <c r="AC477" s="31"/>
      <c r="AE477" s="31"/>
    </row>
    <row r="478" spans="5:31" ht="18">
      <c r="E478" s="31"/>
      <c r="I478" s="31"/>
      <c r="O478" s="31"/>
      <c r="Q478" s="31"/>
      <c r="S478" s="31"/>
      <c r="Y478" s="31"/>
      <c r="Z478" s="31"/>
      <c r="AA478" s="31"/>
      <c r="AB478" s="31"/>
      <c r="AC478" s="31"/>
      <c r="AE478" s="31"/>
    </row>
    <row r="479" spans="5:31" ht="18">
      <c r="E479" s="31"/>
      <c r="I479" s="31"/>
      <c r="O479" s="31"/>
      <c r="Q479" s="31"/>
      <c r="S479" s="31"/>
      <c r="Y479" s="31"/>
      <c r="Z479" s="31"/>
      <c r="AA479" s="31"/>
      <c r="AB479" s="31"/>
      <c r="AC479" s="31"/>
      <c r="AE479" s="31"/>
    </row>
    <row r="480" spans="5:31" ht="18">
      <c r="E480" s="31"/>
      <c r="I480" s="31"/>
      <c r="O480" s="31"/>
      <c r="Q480" s="31"/>
      <c r="S480" s="31"/>
      <c r="Y480" s="31"/>
      <c r="Z480" s="31"/>
      <c r="AA480" s="31"/>
      <c r="AB480" s="31"/>
      <c r="AC480" s="31"/>
      <c r="AE480" s="31"/>
    </row>
    <row r="481" spans="5:31" ht="18">
      <c r="E481" s="31"/>
      <c r="I481" s="31"/>
      <c r="O481" s="31"/>
      <c r="Q481" s="31"/>
      <c r="S481" s="31"/>
      <c r="Y481" s="31"/>
      <c r="Z481" s="31"/>
      <c r="AA481" s="31"/>
      <c r="AB481" s="31"/>
      <c r="AC481" s="31"/>
      <c r="AE481" s="31"/>
    </row>
    <row r="482" spans="5:31" ht="18">
      <c r="E482" s="31"/>
      <c r="I482" s="31"/>
      <c r="O482" s="31"/>
      <c r="Q482" s="31"/>
      <c r="S482" s="31"/>
      <c r="Y482" s="31"/>
      <c r="Z482" s="31"/>
      <c r="AA482" s="31"/>
      <c r="AB482" s="31"/>
      <c r="AC482" s="31"/>
      <c r="AE482" s="31"/>
    </row>
    <row r="483" spans="5:31" ht="18">
      <c r="E483" s="31"/>
      <c r="I483" s="31"/>
      <c r="O483" s="31"/>
      <c r="Q483" s="31"/>
      <c r="S483" s="31"/>
      <c r="Y483" s="31"/>
      <c r="Z483" s="31"/>
      <c r="AA483" s="31"/>
      <c r="AB483" s="31"/>
      <c r="AC483" s="31"/>
      <c r="AE483" s="31"/>
    </row>
    <row r="484" spans="5:31" ht="18">
      <c r="E484" s="31"/>
      <c r="I484" s="31"/>
      <c r="O484" s="31"/>
      <c r="Q484" s="31"/>
      <c r="S484" s="31"/>
      <c r="Y484" s="31"/>
      <c r="Z484" s="31"/>
      <c r="AA484" s="31"/>
      <c r="AB484" s="31"/>
      <c r="AC484" s="31"/>
      <c r="AE484" s="31"/>
    </row>
    <row r="485" spans="5:31" ht="18">
      <c r="E485" s="31"/>
      <c r="I485" s="31"/>
      <c r="O485" s="31"/>
      <c r="Q485" s="31"/>
      <c r="S485" s="31"/>
      <c r="Y485" s="31"/>
      <c r="Z485" s="31"/>
      <c r="AA485" s="31"/>
      <c r="AB485" s="31"/>
      <c r="AC485" s="31"/>
      <c r="AE485" s="31"/>
    </row>
    <row r="486" spans="5:31" ht="18">
      <c r="E486" s="31"/>
      <c r="I486" s="31"/>
      <c r="O486" s="31"/>
      <c r="Q486" s="31"/>
      <c r="S486" s="31"/>
      <c r="Y486" s="31"/>
      <c r="Z486" s="31"/>
      <c r="AA486" s="31"/>
      <c r="AB486" s="31"/>
      <c r="AC486" s="31"/>
      <c r="AE486" s="31"/>
    </row>
    <row r="487" spans="5:31" ht="18">
      <c r="E487" s="31"/>
      <c r="I487" s="31"/>
      <c r="O487" s="31"/>
      <c r="Q487" s="31"/>
      <c r="S487" s="31"/>
      <c r="Y487" s="31"/>
      <c r="Z487" s="31"/>
      <c r="AA487" s="31"/>
      <c r="AB487" s="31"/>
      <c r="AC487" s="31"/>
      <c r="AE487" s="31"/>
    </row>
    <row r="488" spans="5:31" ht="18">
      <c r="E488" s="31"/>
      <c r="I488" s="31"/>
      <c r="O488" s="31"/>
      <c r="Q488" s="31"/>
      <c r="S488" s="31"/>
      <c r="Y488" s="31"/>
      <c r="Z488" s="31"/>
      <c r="AA488" s="31"/>
      <c r="AB488" s="31"/>
      <c r="AC488" s="31"/>
      <c r="AE488" s="31"/>
    </row>
    <row r="489" spans="5:31" ht="18">
      <c r="E489" s="31"/>
      <c r="I489" s="31"/>
      <c r="O489" s="31"/>
      <c r="Q489" s="31"/>
      <c r="S489" s="31"/>
      <c r="Y489" s="31"/>
      <c r="Z489" s="31"/>
      <c r="AA489" s="31"/>
      <c r="AB489" s="31"/>
      <c r="AC489" s="31"/>
      <c r="AE489" s="31"/>
    </row>
    <row r="490" spans="5:31" ht="18">
      <c r="E490" s="31"/>
      <c r="I490" s="31"/>
      <c r="O490" s="31"/>
      <c r="Q490" s="31"/>
      <c r="S490" s="31"/>
      <c r="Y490" s="31"/>
      <c r="Z490" s="31"/>
      <c r="AA490" s="31"/>
      <c r="AB490" s="31"/>
      <c r="AC490" s="31"/>
      <c r="AE490" s="31"/>
    </row>
    <row r="491" spans="5:31" ht="18">
      <c r="E491" s="31"/>
      <c r="I491" s="31"/>
      <c r="O491" s="31"/>
      <c r="Q491" s="31"/>
      <c r="S491" s="31"/>
      <c r="Y491" s="31"/>
      <c r="Z491" s="31"/>
      <c r="AA491" s="31"/>
      <c r="AB491" s="31"/>
      <c r="AC491" s="31"/>
      <c r="AE491" s="31"/>
    </row>
    <row r="492" spans="5:31" ht="18">
      <c r="E492" s="31"/>
      <c r="I492" s="31"/>
      <c r="O492" s="31"/>
      <c r="Q492" s="31"/>
      <c r="S492" s="31"/>
      <c r="Y492" s="31"/>
      <c r="Z492" s="31"/>
      <c r="AA492" s="31"/>
      <c r="AB492" s="31"/>
      <c r="AC492" s="31"/>
      <c r="AE492" s="31"/>
    </row>
    <row r="493" spans="5:31" ht="18">
      <c r="E493" s="31"/>
      <c r="I493" s="31"/>
      <c r="O493" s="31"/>
      <c r="Q493" s="31"/>
      <c r="S493" s="31"/>
      <c r="Y493" s="31"/>
      <c r="Z493" s="31"/>
      <c r="AA493" s="31"/>
      <c r="AB493" s="31"/>
      <c r="AC493" s="31"/>
      <c r="AE493" s="31"/>
    </row>
    <row r="494" spans="5:31" ht="18">
      <c r="E494" s="31"/>
      <c r="I494" s="31"/>
      <c r="O494" s="31"/>
      <c r="Q494" s="31"/>
      <c r="S494" s="31"/>
      <c r="Y494" s="31"/>
      <c r="Z494" s="31"/>
      <c r="AA494" s="31"/>
      <c r="AB494" s="31"/>
      <c r="AC494" s="31"/>
      <c r="AE494" s="31"/>
    </row>
    <row r="495" spans="5:31" ht="18">
      <c r="E495" s="31"/>
      <c r="I495" s="31"/>
      <c r="O495" s="31"/>
      <c r="Q495" s="31"/>
      <c r="S495" s="31"/>
      <c r="Y495" s="31"/>
      <c r="Z495" s="31"/>
      <c r="AA495" s="31"/>
      <c r="AB495" s="31"/>
      <c r="AC495" s="31"/>
      <c r="AE495" s="31"/>
    </row>
    <row r="496" spans="5:31" ht="18">
      <c r="E496" s="31"/>
      <c r="I496" s="31"/>
      <c r="O496" s="31"/>
      <c r="Q496" s="31"/>
      <c r="S496" s="31"/>
      <c r="Y496" s="31"/>
      <c r="Z496" s="31"/>
      <c r="AA496" s="31"/>
      <c r="AB496" s="31"/>
      <c r="AC496" s="31"/>
      <c r="AE496" s="31"/>
    </row>
    <row r="497" spans="5:31" ht="18">
      <c r="E497" s="31"/>
      <c r="I497" s="31"/>
      <c r="O497" s="31"/>
      <c r="Q497" s="31"/>
      <c r="S497" s="31"/>
      <c r="Y497" s="31"/>
      <c r="Z497" s="31"/>
      <c r="AA497" s="31"/>
      <c r="AB497" s="31"/>
      <c r="AC497" s="31"/>
      <c r="AE497" s="31"/>
    </row>
    <row r="498" spans="5:31" ht="18">
      <c r="E498" s="31"/>
      <c r="I498" s="31"/>
      <c r="O498" s="31"/>
      <c r="Q498" s="31"/>
      <c r="S498" s="31"/>
      <c r="Y498" s="31"/>
      <c r="Z498" s="31"/>
      <c r="AA498" s="31"/>
      <c r="AB498" s="31"/>
      <c r="AC498" s="31"/>
      <c r="AE498" s="31"/>
    </row>
    <row r="499" spans="5:31" ht="18">
      <c r="E499" s="31"/>
      <c r="I499" s="31"/>
      <c r="O499" s="31"/>
      <c r="Q499" s="31"/>
      <c r="S499" s="31"/>
      <c r="Y499" s="31"/>
      <c r="Z499" s="31"/>
      <c r="AA499" s="31"/>
      <c r="AB499" s="31"/>
      <c r="AC499" s="31"/>
      <c r="AE499" s="31"/>
    </row>
    <row r="500" spans="5:31" ht="18">
      <c r="E500" s="31"/>
      <c r="I500" s="31"/>
      <c r="O500" s="31"/>
      <c r="Q500" s="31"/>
      <c r="S500" s="31"/>
      <c r="Y500" s="31"/>
      <c r="Z500" s="31"/>
      <c r="AA500" s="31"/>
      <c r="AB500" s="31"/>
      <c r="AC500" s="31"/>
      <c r="AE500" s="31"/>
    </row>
    <row r="501" spans="5:31" ht="18">
      <c r="E501" s="31"/>
      <c r="I501" s="31"/>
      <c r="O501" s="31"/>
      <c r="Q501" s="31"/>
      <c r="S501" s="31"/>
      <c r="Y501" s="31"/>
      <c r="Z501" s="31"/>
      <c r="AA501" s="31"/>
      <c r="AB501" s="31"/>
      <c r="AC501" s="31"/>
      <c r="AE501" s="31"/>
    </row>
    <row r="502" spans="5:31" ht="18">
      <c r="E502" s="31"/>
      <c r="I502" s="31"/>
      <c r="O502" s="31"/>
      <c r="Q502" s="31"/>
      <c r="S502" s="31"/>
      <c r="Y502" s="31"/>
      <c r="Z502" s="31"/>
      <c r="AA502" s="31"/>
      <c r="AB502" s="31"/>
      <c r="AC502" s="31"/>
      <c r="AE502" s="31"/>
    </row>
    <row r="503" spans="5:31" ht="18">
      <c r="E503" s="31"/>
      <c r="I503" s="31"/>
      <c r="O503" s="31"/>
      <c r="Q503" s="31"/>
      <c r="S503" s="31"/>
      <c r="Y503" s="31"/>
      <c r="Z503" s="31"/>
      <c r="AA503" s="31"/>
      <c r="AB503" s="31"/>
      <c r="AC503" s="31"/>
      <c r="AE503" s="31"/>
    </row>
    <row r="504" spans="5:31" ht="18">
      <c r="E504" s="31"/>
      <c r="I504" s="31"/>
      <c r="O504" s="31"/>
      <c r="Q504" s="31"/>
      <c r="S504" s="31"/>
      <c r="Y504" s="31"/>
      <c r="Z504" s="31"/>
      <c r="AA504" s="31"/>
      <c r="AB504" s="31"/>
      <c r="AC504" s="31"/>
      <c r="AE504" s="31"/>
    </row>
    <row r="505" spans="5:31" ht="18">
      <c r="E505" s="31"/>
      <c r="I505" s="31"/>
      <c r="O505" s="31"/>
      <c r="Q505" s="31"/>
      <c r="S505" s="31"/>
      <c r="Y505" s="31"/>
      <c r="Z505" s="31"/>
      <c r="AA505" s="31"/>
      <c r="AB505" s="31"/>
      <c r="AC505" s="31"/>
      <c r="AE505" s="31"/>
    </row>
    <row r="506" spans="5:31" ht="18">
      <c r="E506" s="31"/>
      <c r="I506" s="31"/>
      <c r="O506" s="31"/>
      <c r="Q506" s="31"/>
      <c r="S506" s="31"/>
      <c r="Y506" s="31"/>
      <c r="Z506" s="31"/>
      <c r="AA506" s="31"/>
      <c r="AB506" s="31"/>
      <c r="AC506" s="31"/>
      <c r="AE506" s="31"/>
    </row>
    <row r="507" spans="5:31" ht="18">
      <c r="E507" s="31"/>
      <c r="I507" s="31"/>
      <c r="O507" s="31"/>
      <c r="Q507" s="31"/>
      <c r="S507" s="31"/>
      <c r="Y507" s="31"/>
      <c r="Z507" s="31"/>
      <c r="AA507" s="31"/>
      <c r="AB507" s="31"/>
      <c r="AC507" s="31"/>
      <c r="AE507" s="31"/>
    </row>
    <row r="508" spans="5:31" ht="18">
      <c r="E508" s="31"/>
      <c r="I508" s="31"/>
      <c r="O508" s="31"/>
      <c r="Q508" s="31"/>
      <c r="S508" s="31"/>
      <c r="Y508" s="31"/>
      <c r="Z508" s="31"/>
      <c r="AA508" s="31"/>
      <c r="AB508" s="31"/>
      <c r="AC508" s="31"/>
      <c r="AE508" s="31"/>
    </row>
    <row r="509" spans="5:31" ht="18">
      <c r="E509" s="31"/>
      <c r="I509" s="31"/>
      <c r="O509" s="31"/>
      <c r="Q509" s="31"/>
      <c r="S509" s="31"/>
      <c r="Y509" s="31"/>
      <c r="Z509" s="31"/>
      <c r="AA509" s="31"/>
      <c r="AB509" s="31"/>
      <c r="AC509" s="31"/>
      <c r="AE509" s="31"/>
    </row>
    <row r="510" spans="5:31" ht="18">
      <c r="E510" s="31"/>
      <c r="I510" s="31"/>
      <c r="O510" s="31"/>
      <c r="Q510" s="31"/>
      <c r="S510" s="31"/>
      <c r="Y510" s="31"/>
      <c r="Z510" s="31"/>
      <c r="AA510" s="31"/>
      <c r="AB510" s="31"/>
      <c r="AC510" s="31"/>
      <c r="AE510" s="31"/>
    </row>
    <row r="511" spans="5:31" ht="18">
      <c r="E511" s="31"/>
      <c r="I511" s="31"/>
      <c r="O511" s="31"/>
      <c r="Q511" s="31"/>
      <c r="S511" s="31"/>
      <c r="Y511" s="31"/>
      <c r="Z511" s="31"/>
      <c r="AA511" s="31"/>
      <c r="AB511" s="31"/>
      <c r="AC511" s="31"/>
      <c r="AE511" s="31"/>
    </row>
    <row r="512" spans="5:31" ht="18">
      <c r="E512" s="31"/>
      <c r="I512" s="31"/>
      <c r="O512" s="31"/>
      <c r="Q512" s="31"/>
      <c r="S512" s="31"/>
      <c r="Y512" s="31"/>
      <c r="Z512" s="31"/>
      <c r="AA512" s="31"/>
      <c r="AB512" s="31"/>
      <c r="AC512" s="31"/>
      <c r="AE512" s="31"/>
    </row>
    <row r="513" spans="5:31" ht="18">
      <c r="E513" s="31"/>
      <c r="I513" s="31"/>
      <c r="O513" s="31"/>
      <c r="Q513" s="31"/>
      <c r="S513" s="31"/>
      <c r="Y513" s="31"/>
      <c r="Z513" s="31"/>
      <c r="AA513" s="31"/>
      <c r="AB513" s="31"/>
      <c r="AC513" s="31"/>
      <c r="AE513" s="31"/>
    </row>
    <row r="514" spans="5:31" ht="18">
      <c r="E514" s="31"/>
      <c r="I514" s="31"/>
      <c r="O514" s="31"/>
      <c r="Q514" s="31"/>
      <c r="S514" s="31"/>
      <c r="Y514" s="31"/>
      <c r="Z514" s="31"/>
      <c r="AA514" s="31"/>
      <c r="AB514" s="31"/>
      <c r="AC514" s="31"/>
      <c r="AE514" s="31"/>
    </row>
    <row r="515" spans="5:31" ht="18">
      <c r="E515" s="31"/>
      <c r="I515" s="31"/>
      <c r="O515" s="31"/>
      <c r="Q515" s="31"/>
      <c r="S515" s="31"/>
      <c r="Y515" s="31"/>
      <c r="Z515" s="31"/>
      <c r="AA515" s="31"/>
      <c r="AB515" s="31"/>
      <c r="AC515" s="31"/>
      <c r="AE515" s="31"/>
    </row>
    <row r="516" spans="5:31" ht="18">
      <c r="E516" s="31"/>
      <c r="I516" s="31"/>
      <c r="O516" s="31"/>
      <c r="Q516" s="31"/>
      <c r="S516" s="31"/>
      <c r="Y516" s="31"/>
      <c r="Z516" s="31"/>
      <c r="AA516" s="31"/>
      <c r="AB516" s="31"/>
      <c r="AC516" s="31"/>
      <c r="AE516" s="31"/>
    </row>
    <row r="517" spans="5:31" ht="18">
      <c r="E517" s="31"/>
      <c r="I517" s="31"/>
      <c r="O517" s="31"/>
      <c r="Q517" s="31"/>
      <c r="S517" s="31"/>
      <c r="Y517" s="31"/>
      <c r="Z517" s="31"/>
      <c r="AA517" s="31"/>
      <c r="AB517" s="31"/>
      <c r="AC517" s="31"/>
      <c r="AE517" s="31"/>
    </row>
    <row r="518" spans="5:31" ht="18">
      <c r="E518" s="31"/>
      <c r="I518" s="31"/>
      <c r="O518" s="31"/>
      <c r="Q518" s="31"/>
      <c r="S518" s="31"/>
      <c r="Y518" s="31"/>
      <c r="Z518" s="31"/>
      <c r="AA518" s="31"/>
      <c r="AB518" s="31"/>
      <c r="AC518" s="31"/>
      <c r="AE518" s="31"/>
    </row>
    <row r="519" spans="5:31" ht="18">
      <c r="E519" s="31"/>
      <c r="I519" s="31"/>
      <c r="O519" s="31"/>
      <c r="Q519" s="31"/>
      <c r="S519" s="31"/>
      <c r="Y519" s="31"/>
      <c r="Z519" s="31"/>
      <c r="AA519" s="31"/>
      <c r="AB519" s="31"/>
      <c r="AC519" s="31"/>
      <c r="AE519" s="31"/>
    </row>
    <row r="520" spans="5:31" ht="18">
      <c r="E520" s="31"/>
      <c r="I520" s="31"/>
      <c r="O520" s="31"/>
      <c r="Q520" s="31"/>
      <c r="S520" s="31"/>
      <c r="Y520" s="31"/>
      <c r="Z520" s="31"/>
      <c r="AA520" s="31"/>
      <c r="AB520" s="31"/>
      <c r="AC520" s="31"/>
      <c r="AE520" s="31"/>
    </row>
    <row r="521" spans="5:31" ht="18">
      <c r="E521" s="31"/>
      <c r="I521" s="31"/>
      <c r="O521" s="31"/>
      <c r="Q521" s="31"/>
      <c r="S521" s="31"/>
      <c r="Y521" s="31"/>
      <c r="Z521" s="31"/>
      <c r="AA521" s="31"/>
      <c r="AB521" s="31"/>
      <c r="AC521" s="31"/>
      <c r="AE521" s="31"/>
    </row>
    <row r="522" spans="5:31" ht="18">
      <c r="E522" s="31"/>
      <c r="I522" s="31"/>
      <c r="O522" s="31"/>
      <c r="Q522" s="31"/>
      <c r="S522" s="31"/>
      <c r="Y522" s="31"/>
      <c r="Z522" s="31"/>
      <c r="AA522" s="31"/>
      <c r="AB522" s="31"/>
      <c r="AC522" s="31"/>
      <c r="AE522" s="31"/>
    </row>
    <row r="523" spans="5:31" ht="18">
      <c r="E523" s="31"/>
      <c r="I523" s="31"/>
      <c r="O523" s="31"/>
      <c r="Q523" s="31"/>
      <c r="S523" s="31"/>
      <c r="Y523" s="31"/>
      <c r="Z523" s="31"/>
      <c r="AA523" s="31"/>
      <c r="AB523" s="31"/>
      <c r="AC523" s="31"/>
      <c r="AE523" s="31"/>
    </row>
    <row r="524" spans="5:31" ht="18">
      <c r="E524" s="31"/>
      <c r="I524" s="31"/>
      <c r="O524" s="31"/>
      <c r="Q524" s="31"/>
      <c r="S524" s="31"/>
      <c r="Y524" s="31"/>
      <c r="Z524" s="31"/>
      <c r="AA524" s="31"/>
      <c r="AB524" s="31"/>
      <c r="AC524" s="31"/>
      <c r="AE524" s="31"/>
    </row>
    <row r="525" spans="5:31" ht="18">
      <c r="E525" s="31"/>
      <c r="I525" s="31"/>
      <c r="O525" s="31"/>
      <c r="Q525" s="31"/>
      <c r="S525" s="31"/>
      <c r="Y525" s="31"/>
      <c r="Z525" s="31"/>
      <c r="AA525" s="31"/>
      <c r="AB525" s="31"/>
      <c r="AC525" s="31"/>
      <c r="AE525" s="31"/>
    </row>
    <row r="526" spans="5:31" ht="18">
      <c r="E526" s="31"/>
      <c r="I526" s="31"/>
      <c r="O526" s="31"/>
      <c r="Q526" s="31"/>
      <c r="S526" s="31"/>
      <c r="Y526" s="31"/>
      <c r="Z526" s="31"/>
      <c r="AA526" s="31"/>
      <c r="AB526" s="31"/>
      <c r="AC526" s="31"/>
      <c r="AE526" s="31"/>
    </row>
    <row r="527" spans="5:31" ht="18">
      <c r="E527" s="31"/>
      <c r="I527" s="31"/>
      <c r="O527" s="31"/>
      <c r="Q527" s="31"/>
      <c r="S527" s="31"/>
      <c r="Y527" s="31"/>
      <c r="Z527" s="31"/>
      <c r="AA527" s="31"/>
      <c r="AB527" s="31"/>
      <c r="AC527" s="31"/>
      <c r="AE527" s="31"/>
    </row>
    <row r="528" spans="5:31" ht="18">
      <c r="E528" s="31"/>
      <c r="I528" s="31"/>
      <c r="O528" s="31"/>
      <c r="Q528" s="31"/>
      <c r="S528" s="31"/>
      <c r="Y528" s="31"/>
      <c r="Z528" s="31"/>
      <c r="AA528" s="31"/>
      <c r="AB528" s="31"/>
      <c r="AC528" s="31"/>
      <c r="AE528" s="31"/>
    </row>
    <row r="529" spans="5:31" ht="18">
      <c r="E529" s="31"/>
      <c r="I529" s="31"/>
      <c r="O529" s="31"/>
      <c r="Q529" s="31"/>
      <c r="S529" s="31"/>
      <c r="Y529" s="31"/>
      <c r="Z529" s="31"/>
      <c r="AA529" s="31"/>
      <c r="AB529" s="31"/>
      <c r="AC529" s="31"/>
      <c r="AE529" s="31"/>
    </row>
    <row r="530" spans="5:31" ht="18">
      <c r="E530" s="31"/>
      <c r="I530" s="31"/>
      <c r="O530" s="31"/>
      <c r="Q530" s="31"/>
      <c r="S530" s="31"/>
      <c r="Y530" s="31"/>
      <c r="Z530" s="31"/>
      <c r="AA530" s="31"/>
      <c r="AB530" s="31"/>
      <c r="AC530" s="31"/>
      <c r="AE530" s="31"/>
    </row>
    <row r="531" spans="5:31" ht="18">
      <c r="E531" s="31"/>
      <c r="I531" s="31"/>
      <c r="O531" s="31"/>
      <c r="Q531" s="31"/>
      <c r="S531" s="31"/>
      <c r="Y531" s="31"/>
      <c r="Z531" s="31"/>
      <c r="AA531" s="31"/>
      <c r="AB531" s="31"/>
      <c r="AC531" s="31"/>
      <c r="AE531" s="31"/>
    </row>
    <row r="532" spans="5:31" ht="18">
      <c r="E532" s="31"/>
      <c r="I532" s="31"/>
      <c r="O532" s="31"/>
      <c r="Q532" s="31"/>
      <c r="S532" s="31"/>
      <c r="Y532" s="31"/>
      <c r="Z532" s="31"/>
      <c r="AA532" s="31"/>
      <c r="AB532" s="31"/>
      <c r="AC532" s="31"/>
      <c r="AE532" s="31"/>
    </row>
    <row r="533" spans="5:31" ht="18">
      <c r="E533" s="31"/>
      <c r="I533" s="31"/>
      <c r="O533" s="31"/>
      <c r="Q533" s="31"/>
      <c r="S533" s="31"/>
      <c r="Y533" s="31"/>
      <c r="Z533" s="31"/>
      <c r="AA533" s="31"/>
      <c r="AB533" s="31"/>
      <c r="AC533" s="31"/>
      <c r="AE533" s="31"/>
    </row>
    <row r="534" spans="5:31" ht="18">
      <c r="E534" s="31"/>
      <c r="I534" s="31"/>
      <c r="O534" s="31"/>
      <c r="Q534" s="31"/>
      <c r="S534" s="31"/>
      <c r="Y534" s="31"/>
      <c r="Z534" s="31"/>
      <c r="AA534" s="31"/>
      <c r="AB534" s="31"/>
      <c r="AC534" s="31"/>
      <c r="AE534" s="31"/>
    </row>
    <row r="535" spans="5:31" ht="18">
      <c r="E535" s="31"/>
      <c r="I535" s="31"/>
      <c r="O535" s="31"/>
      <c r="Q535" s="31"/>
      <c r="S535" s="31"/>
      <c r="Y535" s="31"/>
      <c r="Z535" s="31"/>
      <c r="AA535" s="31"/>
      <c r="AB535" s="31"/>
      <c r="AC535" s="31"/>
      <c r="AE535" s="31"/>
    </row>
    <row r="536" spans="5:31" ht="18">
      <c r="E536" s="31"/>
      <c r="I536" s="31"/>
      <c r="O536" s="31"/>
      <c r="Q536" s="31"/>
      <c r="S536" s="31"/>
      <c r="Y536" s="31"/>
      <c r="Z536" s="31"/>
      <c r="AA536" s="31"/>
      <c r="AB536" s="31"/>
      <c r="AC536" s="31"/>
      <c r="AE536" s="31"/>
    </row>
    <row r="537" spans="5:31" ht="18">
      <c r="E537" s="31"/>
      <c r="I537" s="31"/>
      <c r="O537" s="31"/>
      <c r="Q537" s="31"/>
      <c r="S537" s="31"/>
      <c r="Y537" s="31"/>
      <c r="Z537" s="31"/>
      <c r="AA537" s="31"/>
      <c r="AB537" s="31"/>
      <c r="AC537" s="31"/>
      <c r="AE537" s="31"/>
    </row>
    <row r="538" spans="5:31" ht="18">
      <c r="E538" s="31"/>
      <c r="I538" s="31"/>
      <c r="O538" s="31"/>
      <c r="Q538" s="31"/>
      <c r="S538" s="31"/>
      <c r="Y538" s="31"/>
      <c r="Z538" s="31"/>
      <c r="AA538" s="31"/>
      <c r="AB538" s="31"/>
      <c r="AC538" s="31"/>
      <c r="AE538" s="31"/>
    </row>
    <row r="539" spans="5:31" ht="18">
      <c r="E539" s="31"/>
      <c r="I539" s="31"/>
      <c r="O539" s="31"/>
      <c r="Q539" s="31"/>
      <c r="S539" s="31"/>
      <c r="Y539" s="31"/>
      <c r="Z539" s="31"/>
      <c r="AA539" s="31"/>
      <c r="AB539" s="31"/>
      <c r="AC539" s="31"/>
      <c r="AE539" s="31"/>
    </row>
    <row r="540" spans="5:31" ht="18">
      <c r="E540" s="31"/>
      <c r="I540" s="31"/>
      <c r="O540" s="31"/>
      <c r="Q540" s="31"/>
      <c r="S540" s="31"/>
      <c r="Y540" s="31"/>
      <c r="Z540" s="31"/>
      <c r="AA540" s="31"/>
      <c r="AB540" s="31"/>
      <c r="AC540" s="31"/>
      <c r="AE540" s="31"/>
    </row>
    <row r="541" spans="5:31" ht="18">
      <c r="E541" s="31"/>
      <c r="I541" s="31"/>
      <c r="O541" s="31"/>
      <c r="Q541" s="31"/>
      <c r="S541" s="31"/>
      <c r="Y541" s="31"/>
      <c r="Z541" s="31"/>
      <c r="AA541" s="31"/>
      <c r="AB541" s="31"/>
      <c r="AC541" s="31"/>
      <c r="AE541" s="31"/>
    </row>
    <row r="542" spans="5:31" ht="18">
      <c r="E542" s="31"/>
      <c r="I542" s="31"/>
      <c r="O542" s="31"/>
      <c r="Q542" s="31"/>
      <c r="S542" s="31"/>
      <c r="Y542" s="31"/>
      <c r="Z542" s="31"/>
      <c r="AA542" s="31"/>
      <c r="AB542" s="31"/>
      <c r="AC542" s="31"/>
      <c r="AE542" s="31"/>
    </row>
    <row r="543" spans="5:31" ht="18">
      <c r="E543" s="31"/>
      <c r="I543" s="31"/>
      <c r="O543" s="31"/>
      <c r="Q543" s="31"/>
      <c r="S543" s="31"/>
      <c r="Y543" s="31"/>
      <c r="Z543" s="31"/>
      <c r="AA543" s="31"/>
      <c r="AB543" s="31"/>
      <c r="AC543" s="31"/>
      <c r="AE543" s="31"/>
    </row>
    <row r="544" spans="5:31" ht="18">
      <c r="E544" s="31"/>
      <c r="I544" s="31"/>
      <c r="O544" s="31"/>
      <c r="Q544" s="31"/>
      <c r="S544" s="31"/>
      <c r="Y544" s="31"/>
      <c r="Z544" s="31"/>
      <c r="AA544" s="31"/>
      <c r="AB544" s="31"/>
      <c r="AC544" s="31"/>
      <c r="AE544" s="31"/>
    </row>
    <row r="545" spans="5:31" ht="18">
      <c r="E545" s="31"/>
      <c r="I545" s="31"/>
      <c r="O545" s="31"/>
      <c r="Q545" s="31"/>
      <c r="S545" s="31"/>
      <c r="Y545" s="31"/>
      <c r="Z545" s="31"/>
      <c r="AA545" s="31"/>
      <c r="AB545" s="31"/>
      <c r="AC545" s="31"/>
      <c r="AE545" s="31"/>
    </row>
    <row r="546" spans="5:31" ht="18">
      <c r="E546" s="31"/>
      <c r="I546" s="31"/>
      <c r="O546" s="31"/>
      <c r="Q546" s="31"/>
      <c r="S546" s="31"/>
      <c r="Y546" s="31"/>
      <c r="Z546" s="31"/>
      <c r="AA546" s="31"/>
      <c r="AB546" s="31"/>
      <c r="AC546" s="31"/>
      <c r="AE546" s="31"/>
    </row>
    <row r="547" spans="5:31" ht="18">
      <c r="E547" s="31"/>
      <c r="I547" s="31"/>
      <c r="O547" s="31"/>
      <c r="Q547" s="31"/>
      <c r="S547" s="31"/>
      <c r="Y547" s="31"/>
      <c r="Z547" s="31"/>
      <c r="AA547" s="31"/>
      <c r="AB547" s="31"/>
      <c r="AC547" s="31"/>
      <c r="AE547" s="31"/>
    </row>
    <row r="548" spans="5:31" ht="18">
      <c r="E548" s="31"/>
      <c r="I548" s="31"/>
      <c r="O548" s="31"/>
      <c r="Q548" s="31"/>
      <c r="S548" s="31"/>
      <c r="Y548" s="31"/>
      <c r="Z548" s="31"/>
      <c r="AA548" s="31"/>
      <c r="AB548" s="31"/>
      <c r="AC548" s="31"/>
      <c r="AE548" s="31"/>
    </row>
    <row r="549" spans="5:31" ht="18">
      <c r="E549" s="31"/>
      <c r="I549" s="31"/>
      <c r="O549" s="31"/>
      <c r="Q549" s="31"/>
      <c r="S549" s="31"/>
      <c r="Y549" s="31"/>
      <c r="Z549" s="31"/>
      <c r="AA549" s="31"/>
      <c r="AB549" s="31"/>
      <c r="AC549" s="31"/>
      <c r="AE549" s="31"/>
    </row>
    <row r="550" spans="5:31" ht="18">
      <c r="E550" s="31"/>
      <c r="I550" s="31"/>
      <c r="O550" s="31"/>
      <c r="Q550" s="31"/>
      <c r="S550" s="31"/>
      <c r="Y550" s="31"/>
      <c r="Z550" s="31"/>
      <c r="AA550" s="31"/>
      <c r="AB550" s="31"/>
      <c r="AC550" s="31"/>
      <c r="AE550" s="31"/>
    </row>
    <row r="551" spans="5:31" ht="18">
      <c r="E551" s="31"/>
      <c r="I551" s="31"/>
      <c r="O551" s="31"/>
      <c r="Q551" s="31"/>
      <c r="S551" s="31"/>
      <c r="Y551" s="31"/>
      <c r="Z551" s="31"/>
      <c r="AA551" s="31"/>
      <c r="AB551" s="31"/>
      <c r="AC551" s="31"/>
      <c r="AE551" s="31"/>
    </row>
    <row r="552" spans="5:31" ht="18">
      <c r="E552" s="31"/>
      <c r="I552" s="31"/>
      <c r="O552" s="31"/>
      <c r="Q552" s="31"/>
      <c r="S552" s="31"/>
      <c r="Y552" s="31"/>
      <c r="Z552" s="31"/>
      <c r="AA552" s="31"/>
      <c r="AB552" s="31"/>
      <c r="AC552" s="31"/>
      <c r="AE552" s="31"/>
    </row>
    <row r="553" spans="5:31" ht="18">
      <c r="E553" s="31"/>
      <c r="I553" s="31"/>
      <c r="O553" s="31"/>
      <c r="Q553" s="31"/>
      <c r="S553" s="31"/>
      <c r="Y553" s="31"/>
      <c r="Z553" s="31"/>
      <c r="AA553" s="31"/>
      <c r="AB553" s="31"/>
      <c r="AC553" s="31"/>
      <c r="AE553" s="31"/>
    </row>
    <row r="554" spans="5:31" ht="18">
      <c r="E554" s="31"/>
      <c r="I554" s="31"/>
      <c r="O554" s="31"/>
      <c r="Q554" s="31"/>
      <c r="S554" s="31"/>
      <c r="Y554" s="31"/>
      <c r="Z554" s="31"/>
      <c r="AA554" s="31"/>
      <c r="AB554" s="31"/>
      <c r="AC554" s="31"/>
      <c r="AE554" s="31"/>
    </row>
    <row r="555" spans="5:31" ht="18">
      <c r="E555" s="31"/>
      <c r="I555" s="31"/>
      <c r="O555" s="31"/>
      <c r="Q555" s="31"/>
      <c r="S555" s="31"/>
      <c r="Y555" s="31"/>
      <c r="Z555" s="31"/>
      <c r="AA555" s="31"/>
      <c r="AB555" s="31"/>
      <c r="AC555" s="31"/>
      <c r="AE555" s="31"/>
    </row>
    <row r="556" spans="5:31" ht="18">
      <c r="E556" s="31"/>
      <c r="I556" s="31"/>
      <c r="O556" s="31"/>
      <c r="Q556" s="31"/>
      <c r="S556" s="31"/>
      <c r="Y556" s="31"/>
      <c r="Z556" s="31"/>
      <c r="AA556" s="31"/>
      <c r="AB556" s="31"/>
      <c r="AC556" s="31"/>
      <c r="AE556" s="31"/>
    </row>
    <row r="557" spans="5:31" ht="18">
      <c r="E557" s="31"/>
      <c r="I557" s="31"/>
      <c r="O557" s="31"/>
      <c r="Q557" s="31"/>
      <c r="S557" s="31"/>
      <c r="Y557" s="31"/>
      <c r="Z557" s="31"/>
      <c r="AA557" s="31"/>
      <c r="AB557" s="31"/>
      <c r="AC557" s="31"/>
      <c r="AE557" s="31"/>
    </row>
    <row r="558" spans="5:31" ht="18">
      <c r="E558" s="31"/>
      <c r="I558" s="31"/>
      <c r="O558" s="31"/>
      <c r="Q558" s="31"/>
      <c r="S558" s="31"/>
      <c r="Y558" s="31"/>
      <c r="Z558" s="31"/>
      <c r="AA558" s="31"/>
      <c r="AB558" s="31"/>
      <c r="AC558" s="31"/>
      <c r="AE558" s="31"/>
    </row>
    <row r="559" spans="5:31" ht="18">
      <c r="E559" s="31"/>
      <c r="I559" s="31"/>
      <c r="O559" s="31"/>
      <c r="Q559" s="31"/>
      <c r="S559" s="31"/>
      <c r="Y559" s="31"/>
      <c r="Z559" s="31"/>
      <c r="AA559" s="31"/>
      <c r="AB559" s="31"/>
      <c r="AC559" s="31"/>
      <c r="AE559" s="31"/>
    </row>
    <row r="560" spans="5:31" ht="18">
      <c r="E560" s="31"/>
      <c r="I560" s="31"/>
      <c r="O560" s="31"/>
      <c r="Q560" s="31"/>
      <c r="S560" s="31"/>
      <c r="Y560" s="31"/>
      <c r="Z560" s="31"/>
      <c r="AA560" s="31"/>
      <c r="AB560" s="31"/>
      <c r="AC560" s="31"/>
      <c r="AE560" s="31"/>
    </row>
    <row r="561" spans="5:31" ht="18">
      <c r="E561" s="31"/>
      <c r="I561" s="31"/>
      <c r="O561" s="31"/>
      <c r="Q561" s="31"/>
      <c r="S561" s="31"/>
      <c r="Y561" s="31"/>
      <c r="Z561" s="31"/>
      <c r="AA561" s="31"/>
      <c r="AB561" s="31"/>
      <c r="AC561" s="31"/>
      <c r="AE561" s="31"/>
    </row>
    <row r="562" spans="5:31" ht="18">
      <c r="E562" s="31"/>
      <c r="I562" s="31"/>
      <c r="O562" s="31"/>
      <c r="Q562" s="31"/>
      <c r="S562" s="31"/>
      <c r="Y562" s="31"/>
      <c r="Z562" s="31"/>
      <c r="AA562" s="31"/>
      <c r="AB562" s="31"/>
      <c r="AC562" s="31"/>
      <c r="AE562" s="31"/>
    </row>
    <row r="563" spans="5:31" ht="18">
      <c r="E563" s="31"/>
      <c r="I563" s="31"/>
      <c r="O563" s="31"/>
      <c r="Q563" s="31"/>
      <c r="S563" s="31"/>
      <c r="Y563" s="31"/>
      <c r="Z563" s="31"/>
      <c r="AA563" s="31"/>
      <c r="AB563" s="31"/>
      <c r="AC563" s="31"/>
      <c r="AE563" s="31"/>
    </row>
    <row r="564" spans="5:31" ht="18">
      <c r="E564" s="31"/>
      <c r="I564" s="31"/>
      <c r="O564" s="31"/>
      <c r="Q564" s="31"/>
      <c r="S564" s="31"/>
      <c r="Y564" s="31"/>
      <c r="Z564" s="31"/>
      <c r="AA564" s="31"/>
      <c r="AB564" s="31"/>
      <c r="AC564" s="31"/>
      <c r="AE564" s="31"/>
    </row>
    <row r="565" spans="5:31" ht="18">
      <c r="E565" s="31"/>
      <c r="I565" s="31"/>
      <c r="O565" s="31"/>
      <c r="Q565" s="31"/>
      <c r="S565" s="31"/>
      <c r="Y565" s="31"/>
      <c r="Z565" s="31"/>
      <c r="AA565" s="31"/>
      <c r="AB565" s="31"/>
      <c r="AC565" s="31"/>
      <c r="AE565" s="31"/>
    </row>
    <row r="566" spans="5:31" ht="18">
      <c r="E566" s="31"/>
      <c r="I566" s="31"/>
      <c r="O566" s="31"/>
      <c r="Q566" s="31"/>
      <c r="S566" s="31"/>
      <c r="Y566" s="31"/>
      <c r="Z566" s="31"/>
      <c r="AA566" s="31"/>
      <c r="AB566" s="31"/>
      <c r="AC566" s="31"/>
      <c r="AE566" s="31"/>
    </row>
    <row r="567" spans="5:31" ht="18">
      <c r="E567" s="31"/>
      <c r="I567" s="31"/>
      <c r="O567" s="31"/>
      <c r="Q567" s="31"/>
      <c r="S567" s="31"/>
      <c r="Y567" s="31"/>
      <c r="Z567" s="31"/>
      <c r="AA567" s="31"/>
      <c r="AB567" s="31"/>
      <c r="AC567" s="31"/>
      <c r="AE567" s="31"/>
    </row>
    <row r="568" spans="5:31" ht="18">
      <c r="E568" s="31"/>
      <c r="I568" s="31"/>
      <c r="O568" s="31"/>
      <c r="Q568" s="31"/>
      <c r="S568" s="31"/>
      <c r="Y568" s="31"/>
      <c r="Z568" s="31"/>
      <c r="AA568" s="31"/>
      <c r="AB568" s="31"/>
      <c r="AC568" s="31"/>
      <c r="AE568" s="31"/>
    </row>
    <row r="569" spans="5:31" ht="18">
      <c r="E569" s="31"/>
      <c r="I569" s="31"/>
      <c r="O569" s="31"/>
      <c r="Q569" s="31"/>
      <c r="S569" s="31"/>
      <c r="Y569" s="31"/>
      <c r="Z569" s="31"/>
      <c r="AA569" s="31"/>
      <c r="AB569" s="31"/>
      <c r="AC569" s="31"/>
      <c r="AE569" s="31"/>
    </row>
    <row r="570" spans="5:31" ht="18">
      <c r="E570" s="31"/>
      <c r="I570" s="31"/>
      <c r="O570" s="31"/>
      <c r="Q570" s="31"/>
      <c r="S570" s="31"/>
      <c r="Y570" s="31"/>
      <c r="Z570" s="31"/>
      <c r="AA570" s="31"/>
      <c r="AB570" s="31"/>
      <c r="AC570" s="31"/>
      <c r="AE570" s="31"/>
    </row>
    <row r="571" spans="5:31" ht="18">
      <c r="E571" s="31"/>
      <c r="I571" s="31"/>
      <c r="O571" s="31"/>
      <c r="Q571" s="31"/>
      <c r="S571" s="31"/>
      <c r="Y571" s="31"/>
      <c r="Z571" s="31"/>
      <c r="AA571" s="31"/>
      <c r="AB571" s="31"/>
      <c r="AC571" s="31"/>
      <c r="AE571" s="31"/>
    </row>
    <row r="572" spans="5:31" ht="18">
      <c r="E572" s="31"/>
      <c r="I572" s="31"/>
      <c r="O572" s="31"/>
      <c r="Q572" s="31"/>
      <c r="S572" s="31"/>
      <c r="Y572" s="31"/>
      <c r="Z572" s="31"/>
      <c r="AA572" s="31"/>
      <c r="AB572" s="31"/>
      <c r="AC572" s="31"/>
      <c r="AE572" s="31"/>
    </row>
    <row r="573" spans="5:31" ht="18">
      <c r="E573" s="31"/>
      <c r="I573" s="31"/>
      <c r="O573" s="31"/>
      <c r="Q573" s="31"/>
      <c r="S573" s="31"/>
      <c r="Y573" s="31"/>
      <c r="Z573" s="31"/>
      <c r="AA573" s="31"/>
      <c r="AB573" s="31"/>
      <c r="AC573" s="31"/>
      <c r="AE573" s="31"/>
    </row>
    <row r="574" spans="5:31" ht="18">
      <c r="E574" s="31"/>
      <c r="I574" s="31"/>
      <c r="O574" s="31"/>
      <c r="Q574" s="31"/>
      <c r="S574" s="31"/>
      <c r="Y574" s="31"/>
      <c r="Z574" s="31"/>
      <c r="AA574" s="31"/>
      <c r="AB574" s="31"/>
      <c r="AC574" s="31"/>
      <c r="AE574" s="31"/>
    </row>
    <row r="575" spans="5:31" ht="18">
      <c r="E575" s="31"/>
      <c r="I575" s="31"/>
      <c r="O575" s="31"/>
      <c r="Q575" s="31"/>
      <c r="S575" s="31"/>
      <c r="Y575" s="31"/>
      <c r="Z575" s="31"/>
      <c r="AA575" s="31"/>
      <c r="AB575" s="31"/>
      <c r="AC575" s="31"/>
      <c r="AE575" s="31"/>
    </row>
    <row r="576" spans="5:31" ht="18">
      <c r="E576" s="31"/>
      <c r="I576" s="31"/>
      <c r="O576" s="31"/>
      <c r="Q576" s="31"/>
      <c r="S576" s="31"/>
      <c r="Y576" s="31"/>
      <c r="Z576" s="31"/>
      <c r="AA576" s="31"/>
      <c r="AB576" s="31"/>
      <c r="AC576" s="31"/>
      <c r="AE576" s="31"/>
    </row>
    <row r="577" spans="5:31" ht="18">
      <c r="E577" s="31"/>
      <c r="I577" s="31"/>
      <c r="O577" s="31"/>
      <c r="Q577" s="31"/>
      <c r="S577" s="31"/>
      <c r="Y577" s="31"/>
      <c r="Z577" s="31"/>
      <c r="AA577" s="31"/>
      <c r="AB577" s="31"/>
      <c r="AC577" s="31"/>
      <c r="AE577" s="31"/>
    </row>
    <row r="578" spans="5:31" ht="18">
      <c r="E578" s="31"/>
      <c r="I578" s="31"/>
      <c r="O578" s="31"/>
      <c r="Q578" s="31"/>
      <c r="S578" s="31"/>
      <c r="Y578" s="31"/>
      <c r="Z578" s="31"/>
      <c r="AA578" s="31"/>
      <c r="AB578" s="31"/>
      <c r="AC578" s="31"/>
      <c r="AE578" s="31"/>
    </row>
    <row r="579" spans="5:31" ht="18">
      <c r="E579" s="31"/>
      <c r="I579" s="31"/>
      <c r="O579" s="31"/>
      <c r="Q579" s="31"/>
      <c r="S579" s="31"/>
      <c r="Y579" s="31"/>
      <c r="Z579" s="31"/>
      <c r="AA579" s="31"/>
      <c r="AB579" s="31"/>
      <c r="AC579" s="31"/>
      <c r="AE579" s="31"/>
    </row>
    <row r="580" spans="5:31" ht="18">
      <c r="E580" s="31"/>
      <c r="I580" s="31"/>
      <c r="O580" s="31"/>
      <c r="Q580" s="31"/>
      <c r="S580" s="31"/>
      <c r="Y580" s="31"/>
      <c r="Z580" s="31"/>
      <c r="AA580" s="31"/>
      <c r="AB580" s="31"/>
      <c r="AC580" s="31"/>
      <c r="AE580" s="31"/>
    </row>
    <row r="581" spans="5:31" ht="18">
      <c r="E581" s="31"/>
      <c r="I581" s="31"/>
      <c r="O581" s="31"/>
      <c r="Q581" s="31"/>
      <c r="S581" s="31"/>
      <c r="Y581" s="31"/>
      <c r="Z581" s="31"/>
      <c r="AA581" s="31"/>
      <c r="AB581" s="31"/>
      <c r="AC581" s="31"/>
      <c r="AE581" s="31"/>
    </row>
    <row r="582" spans="5:31" ht="18">
      <c r="E582" s="31"/>
      <c r="I582" s="31"/>
      <c r="O582" s="31"/>
      <c r="Q582" s="31"/>
      <c r="S582" s="31"/>
      <c r="Y582" s="31"/>
      <c r="Z582" s="31"/>
      <c r="AA582" s="31"/>
      <c r="AB582" s="31"/>
      <c r="AC582" s="31"/>
      <c r="AE582" s="31"/>
    </row>
    <row r="583" spans="5:31" ht="18">
      <c r="E583" s="31"/>
      <c r="I583" s="31"/>
      <c r="O583" s="31"/>
      <c r="Q583" s="31"/>
      <c r="S583" s="31"/>
      <c r="Y583" s="31"/>
      <c r="Z583" s="31"/>
      <c r="AA583" s="31"/>
      <c r="AB583" s="31"/>
      <c r="AC583" s="31"/>
      <c r="AE583" s="31"/>
    </row>
    <row r="584" spans="5:31" ht="18">
      <c r="E584" s="31"/>
      <c r="I584" s="31"/>
      <c r="O584" s="31"/>
      <c r="Q584" s="31"/>
      <c r="S584" s="31"/>
      <c r="Y584" s="31"/>
      <c r="Z584" s="31"/>
      <c r="AA584" s="31"/>
      <c r="AB584" s="31"/>
      <c r="AC584" s="31"/>
      <c r="AE584" s="31"/>
    </row>
    <row r="585" spans="5:31" ht="18">
      <c r="E585" s="31"/>
      <c r="I585" s="31"/>
      <c r="O585" s="31"/>
      <c r="Q585" s="31"/>
      <c r="S585" s="31"/>
      <c r="Y585" s="31"/>
      <c r="Z585" s="31"/>
      <c r="AA585" s="31"/>
      <c r="AB585" s="31"/>
      <c r="AC585" s="31"/>
      <c r="AE585" s="31"/>
    </row>
    <row r="586" spans="5:31" ht="18">
      <c r="E586" s="31"/>
      <c r="I586" s="31"/>
      <c r="O586" s="31"/>
      <c r="Q586" s="31"/>
      <c r="S586" s="31"/>
      <c r="Y586" s="31"/>
      <c r="Z586" s="31"/>
      <c r="AA586" s="31"/>
      <c r="AB586" s="31"/>
      <c r="AC586" s="31"/>
      <c r="AE586" s="31"/>
    </row>
    <row r="587" spans="5:31" ht="18">
      <c r="E587" s="31"/>
      <c r="I587" s="31"/>
      <c r="O587" s="31"/>
      <c r="Q587" s="31"/>
      <c r="S587" s="31"/>
      <c r="Y587" s="31"/>
      <c r="Z587" s="31"/>
      <c r="AA587" s="31"/>
      <c r="AB587" s="31"/>
      <c r="AC587" s="31"/>
      <c r="AE587" s="31"/>
    </row>
    <row r="588" spans="5:31" ht="18">
      <c r="E588" s="31"/>
      <c r="I588" s="31"/>
      <c r="O588" s="31"/>
      <c r="Q588" s="31"/>
      <c r="S588" s="31"/>
      <c r="Y588" s="31"/>
      <c r="Z588" s="31"/>
      <c r="AA588" s="31"/>
      <c r="AB588" s="31"/>
      <c r="AC588" s="31"/>
      <c r="AE588" s="31"/>
    </row>
    <row r="589" spans="5:31" ht="18">
      <c r="E589" s="31"/>
      <c r="I589" s="31"/>
      <c r="O589" s="31"/>
      <c r="Q589" s="31"/>
      <c r="S589" s="31"/>
      <c r="Y589" s="31"/>
      <c r="Z589" s="31"/>
      <c r="AA589" s="31"/>
      <c r="AB589" s="31"/>
      <c r="AC589" s="31"/>
      <c r="AE589" s="31"/>
    </row>
    <row r="590" spans="5:31" ht="18">
      <c r="E590" s="31"/>
      <c r="I590" s="31"/>
      <c r="O590" s="31"/>
      <c r="Q590" s="31"/>
      <c r="S590" s="31"/>
      <c r="Y590" s="31"/>
      <c r="Z590" s="31"/>
      <c r="AA590" s="31"/>
      <c r="AB590" s="31"/>
      <c r="AC590" s="31"/>
      <c r="AE590" s="31"/>
    </row>
    <row r="591" spans="5:31" ht="18">
      <c r="E591" s="31"/>
      <c r="I591" s="31"/>
      <c r="O591" s="31"/>
      <c r="Q591" s="31"/>
      <c r="S591" s="31"/>
      <c r="Y591" s="31"/>
      <c r="Z591" s="31"/>
      <c r="AA591" s="31"/>
      <c r="AB591" s="31"/>
      <c r="AC591" s="31"/>
      <c r="AE591" s="31"/>
    </row>
    <row r="592" spans="5:31" ht="18">
      <c r="E592" s="31"/>
      <c r="I592" s="31"/>
      <c r="O592" s="31"/>
      <c r="Q592" s="31"/>
      <c r="S592" s="31"/>
      <c r="Y592" s="31"/>
      <c r="Z592" s="31"/>
      <c r="AA592" s="31"/>
      <c r="AB592" s="31"/>
      <c r="AC592" s="31"/>
      <c r="AE592" s="31"/>
    </row>
    <row r="593" spans="5:31" ht="18">
      <c r="E593" s="31"/>
      <c r="I593" s="31"/>
      <c r="O593" s="31"/>
      <c r="Q593" s="31"/>
      <c r="S593" s="31"/>
      <c r="Y593" s="31"/>
      <c r="Z593" s="31"/>
      <c r="AA593" s="31"/>
      <c r="AB593" s="31"/>
      <c r="AC593" s="31"/>
      <c r="AE593" s="31"/>
    </row>
    <row r="594" spans="5:31" ht="18">
      <c r="E594" s="31"/>
      <c r="I594" s="31"/>
      <c r="O594" s="31"/>
      <c r="Q594" s="31"/>
      <c r="S594" s="31"/>
      <c r="Y594" s="31"/>
      <c r="Z594" s="31"/>
      <c r="AA594" s="31"/>
      <c r="AB594" s="31"/>
      <c r="AC594" s="31"/>
      <c r="AE594" s="31"/>
    </row>
    <row r="595" spans="5:31" ht="18">
      <c r="E595" s="31"/>
      <c r="I595" s="31"/>
      <c r="O595" s="31"/>
      <c r="Q595" s="31"/>
      <c r="S595" s="31"/>
      <c r="Y595" s="31"/>
      <c r="Z595" s="31"/>
      <c r="AA595" s="31"/>
      <c r="AB595" s="31"/>
      <c r="AC595" s="31"/>
      <c r="AE595" s="31"/>
    </row>
    <row r="596" spans="5:31" ht="18">
      <c r="E596" s="31"/>
      <c r="I596" s="31"/>
      <c r="O596" s="31"/>
      <c r="Q596" s="31"/>
      <c r="S596" s="31"/>
      <c r="Y596" s="31"/>
      <c r="Z596" s="31"/>
      <c r="AA596" s="31"/>
      <c r="AB596" s="31"/>
      <c r="AC596" s="31"/>
      <c r="AE596" s="31"/>
    </row>
    <row r="597" spans="5:31" ht="18">
      <c r="E597" s="31"/>
      <c r="I597" s="31"/>
      <c r="O597" s="31"/>
      <c r="Q597" s="31"/>
      <c r="S597" s="31"/>
      <c r="Y597" s="31"/>
      <c r="Z597" s="31"/>
      <c r="AA597" s="31"/>
      <c r="AB597" s="31"/>
      <c r="AC597" s="31"/>
      <c r="AE597" s="31"/>
    </row>
    <row r="598" spans="5:31" ht="18">
      <c r="E598" s="31"/>
      <c r="I598" s="31"/>
      <c r="O598" s="31"/>
      <c r="Q598" s="31"/>
      <c r="S598" s="31"/>
      <c r="Y598" s="31"/>
      <c r="Z598" s="31"/>
      <c r="AA598" s="31"/>
      <c r="AB598" s="31"/>
      <c r="AC598" s="31"/>
      <c r="AE598" s="31"/>
    </row>
    <row r="599" spans="5:31" ht="18">
      <c r="E599" s="31"/>
      <c r="I599" s="31"/>
      <c r="O599" s="31"/>
      <c r="Q599" s="31"/>
      <c r="S599" s="31"/>
      <c r="Y599" s="31"/>
      <c r="Z599" s="31"/>
      <c r="AA599" s="31"/>
      <c r="AB599" s="31"/>
      <c r="AC599" s="31"/>
      <c r="AE599" s="31"/>
    </row>
    <row r="600" spans="5:31" ht="18">
      <c r="E600" s="31"/>
      <c r="I600" s="31"/>
      <c r="O600" s="31"/>
      <c r="Q600" s="31"/>
      <c r="S600" s="31"/>
      <c r="Y600" s="31"/>
      <c r="Z600" s="31"/>
      <c r="AA600" s="31"/>
      <c r="AB600" s="31"/>
      <c r="AC600" s="31"/>
      <c r="AE600" s="31"/>
    </row>
    <row r="601" spans="5:31" ht="18">
      <c r="E601" s="31"/>
      <c r="I601" s="31"/>
      <c r="O601" s="31"/>
      <c r="Q601" s="31"/>
      <c r="S601" s="31"/>
      <c r="Y601" s="31"/>
      <c r="Z601" s="31"/>
      <c r="AA601" s="31"/>
      <c r="AB601" s="31"/>
      <c r="AC601" s="31"/>
      <c r="AE601" s="31"/>
    </row>
    <row r="602" spans="5:31" ht="18">
      <c r="E602" s="31"/>
      <c r="I602" s="31"/>
      <c r="O602" s="31"/>
      <c r="Q602" s="31"/>
      <c r="S602" s="31"/>
      <c r="Y602" s="31"/>
      <c r="Z602" s="31"/>
      <c r="AA602" s="31"/>
      <c r="AB602" s="31"/>
      <c r="AC602" s="31"/>
      <c r="AE602" s="31"/>
    </row>
    <row r="603" spans="5:31" ht="18">
      <c r="E603" s="31"/>
      <c r="I603" s="31"/>
      <c r="O603" s="31"/>
      <c r="Q603" s="31"/>
      <c r="S603" s="31"/>
      <c r="Y603" s="31"/>
      <c r="Z603" s="31"/>
      <c r="AA603" s="31"/>
      <c r="AB603" s="31"/>
      <c r="AC603" s="31"/>
      <c r="AE603" s="31"/>
    </row>
    <row r="604" spans="5:31" ht="18">
      <c r="E604" s="31"/>
      <c r="I604" s="31"/>
      <c r="O604" s="31"/>
      <c r="Q604" s="31"/>
      <c r="S604" s="31"/>
      <c r="Y604" s="31"/>
      <c r="Z604" s="31"/>
      <c r="AA604" s="31"/>
      <c r="AB604" s="31"/>
      <c r="AC604" s="31"/>
      <c r="AE604" s="31"/>
    </row>
    <row r="605" spans="5:31" ht="18">
      <c r="E605" s="31"/>
      <c r="I605" s="31"/>
      <c r="O605" s="31"/>
      <c r="Q605" s="31"/>
      <c r="S605" s="31"/>
      <c r="Y605" s="31"/>
      <c r="Z605" s="31"/>
      <c r="AA605" s="31"/>
      <c r="AB605" s="31"/>
      <c r="AC605" s="31"/>
      <c r="AE605" s="31"/>
    </row>
    <row r="606" spans="5:31" ht="18">
      <c r="E606" s="31"/>
      <c r="I606" s="31"/>
      <c r="O606" s="31"/>
      <c r="Q606" s="31"/>
      <c r="S606" s="31"/>
      <c r="Y606" s="31"/>
      <c r="Z606" s="31"/>
      <c r="AA606" s="31"/>
      <c r="AB606" s="31"/>
      <c r="AC606" s="31"/>
      <c r="AE606" s="31"/>
    </row>
    <row r="607" spans="5:31" ht="18">
      <c r="E607" s="31"/>
      <c r="I607" s="31"/>
      <c r="O607" s="31"/>
      <c r="Q607" s="31"/>
      <c r="S607" s="31"/>
      <c r="Y607" s="31"/>
      <c r="Z607" s="31"/>
      <c r="AA607" s="31"/>
      <c r="AB607" s="31"/>
      <c r="AC607" s="31"/>
      <c r="AE607" s="31"/>
    </row>
    <row r="608" spans="5:31" ht="18">
      <c r="E608" s="31"/>
      <c r="I608" s="31"/>
      <c r="O608" s="31"/>
      <c r="Q608" s="31"/>
      <c r="S608" s="31"/>
      <c r="Y608" s="31"/>
      <c r="Z608" s="31"/>
      <c r="AA608" s="31"/>
      <c r="AB608" s="31"/>
      <c r="AC608" s="31"/>
      <c r="AE608" s="31"/>
    </row>
    <row r="609" spans="5:31" ht="18">
      <c r="E609" s="31"/>
      <c r="I609" s="31"/>
      <c r="O609" s="31"/>
      <c r="Q609" s="31"/>
      <c r="S609" s="31"/>
      <c r="Y609" s="31"/>
      <c r="Z609" s="31"/>
      <c r="AA609" s="31"/>
      <c r="AB609" s="31"/>
      <c r="AC609" s="31"/>
      <c r="AE609" s="31"/>
    </row>
    <row r="610" spans="5:31" ht="18">
      <c r="E610" s="31"/>
      <c r="I610" s="31"/>
      <c r="O610" s="31"/>
      <c r="Q610" s="31"/>
      <c r="S610" s="31"/>
      <c r="Y610" s="31"/>
      <c r="Z610" s="31"/>
      <c r="AA610" s="31"/>
      <c r="AB610" s="31"/>
      <c r="AC610" s="31"/>
      <c r="AE610" s="31"/>
    </row>
    <row r="611" spans="5:31" ht="18">
      <c r="E611" s="31"/>
      <c r="I611" s="31"/>
      <c r="O611" s="31"/>
      <c r="Q611" s="31"/>
      <c r="S611" s="31"/>
      <c r="Y611" s="31"/>
      <c r="Z611" s="31"/>
      <c r="AA611" s="31"/>
      <c r="AB611" s="31"/>
      <c r="AC611" s="31"/>
      <c r="AE611" s="31"/>
    </row>
    <row r="612" spans="5:31" ht="18">
      <c r="E612" s="31"/>
      <c r="I612" s="31"/>
      <c r="O612" s="31"/>
      <c r="Q612" s="31"/>
      <c r="S612" s="31"/>
      <c r="Y612" s="31"/>
      <c r="Z612" s="31"/>
      <c r="AA612" s="31"/>
      <c r="AB612" s="31"/>
      <c r="AC612" s="31"/>
      <c r="AE612" s="31"/>
    </row>
    <row r="613" spans="5:31" ht="18">
      <c r="E613" s="31"/>
      <c r="I613" s="31"/>
      <c r="O613" s="31"/>
      <c r="Q613" s="31"/>
      <c r="S613" s="31"/>
      <c r="Y613" s="31"/>
      <c r="Z613" s="31"/>
      <c r="AA613" s="31"/>
      <c r="AB613" s="31"/>
      <c r="AC613" s="31"/>
      <c r="AE613" s="31"/>
    </row>
    <row r="614" spans="5:31" ht="18">
      <c r="E614" s="31"/>
      <c r="I614" s="31"/>
      <c r="O614" s="31"/>
      <c r="Q614" s="31"/>
      <c r="S614" s="31"/>
      <c r="Y614" s="31"/>
      <c r="Z614" s="31"/>
      <c r="AA614" s="31"/>
      <c r="AB614" s="31"/>
      <c r="AC614" s="31"/>
      <c r="AE614" s="31"/>
    </row>
    <row r="615" spans="5:31" ht="18">
      <c r="E615" s="31"/>
      <c r="I615" s="31"/>
      <c r="O615" s="31"/>
      <c r="Q615" s="31"/>
      <c r="S615" s="31"/>
      <c r="Y615" s="31"/>
      <c r="Z615" s="31"/>
      <c r="AA615" s="31"/>
      <c r="AB615" s="31"/>
      <c r="AC615" s="31"/>
      <c r="AE615" s="31"/>
    </row>
    <row r="616" spans="5:31" ht="18">
      <c r="E616" s="31"/>
      <c r="I616" s="31"/>
      <c r="O616" s="31"/>
      <c r="Q616" s="31"/>
      <c r="S616" s="31"/>
      <c r="Y616" s="31"/>
      <c r="Z616" s="31"/>
      <c r="AA616" s="31"/>
      <c r="AB616" s="31"/>
      <c r="AC616" s="31"/>
      <c r="AE616" s="31"/>
    </row>
    <row r="617" spans="5:31" ht="18">
      <c r="E617" s="31"/>
      <c r="I617" s="31"/>
      <c r="O617" s="31"/>
      <c r="Q617" s="31"/>
      <c r="S617" s="31"/>
      <c r="Y617" s="31"/>
      <c r="Z617" s="31"/>
      <c r="AA617" s="31"/>
      <c r="AB617" s="31"/>
      <c r="AC617" s="31"/>
      <c r="AE617" s="31"/>
    </row>
    <row r="618" spans="5:31" ht="18">
      <c r="E618" s="31"/>
      <c r="I618" s="31"/>
      <c r="O618" s="31"/>
      <c r="Q618" s="31"/>
      <c r="S618" s="31"/>
      <c r="Y618" s="31"/>
      <c r="Z618" s="31"/>
      <c r="AA618" s="31"/>
      <c r="AB618" s="31"/>
      <c r="AC618" s="31"/>
      <c r="AE618" s="31"/>
    </row>
    <row r="619" spans="5:31" ht="18">
      <c r="E619" s="31"/>
      <c r="I619" s="31"/>
      <c r="O619" s="31"/>
      <c r="Q619" s="31"/>
      <c r="S619" s="31"/>
      <c r="Y619" s="31"/>
      <c r="Z619" s="31"/>
      <c r="AA619" s="31"/>
      <c r="AB619" s="31"/>
      <c r="AC619" s="31"/>
      <c r="AE619" s="31"/>
    </row>
    <row r="620" spans="5:31" ht="18">
      <c r="E620" s="31"/>
      <c r="I620" s="31"/>
      <c r="O620" s="31"/>
      <c r="Q620" s="31"/>
      <c r="S620" s="31"/>
      <c r="Y620" s="31"/>
      <c r="Z620" s="31"/>
      <c r="AA620" s="31"/>
      <c r="AB620" s="31"/>
      <c r="AC620" s="31"/>
      <c r="AE620" s="31"/>
    </row>
    <row r="621" spans="5:31" ht="18">
      <c r="E621" s="31"/>
      <c r="I621" s="31"/>
      <c r="O621" s="31"/>
      <c r="Q621" s="31"/>
      <c r="S621" s="31"/>
      <c r="Y621" s="31"/>
      <c r="Z621" s="31"/>
      <c r="AA621" s="31"/>
      <c r="AB621" s="31"/>
      <c r="AC621" s="31"/>
      <c r="AE621" s="31"/>
    </row>
    <row r="622" spans="5:31" ht="18">
      <c r="E622" s="31"/>
      <c r="I622" s="31"/>
      <c r="O622" s="31"/>
      <c r="Q622" s="31"/>
      <c r="S622" s="31"/>
      <c r="Y622" s="31"/>
      <c r="Z622" s="31"/>
      <c r="AA622" s="31"/>
      <c r="AB622" s="31"/>
      <c r="AC622" s="31"/>
      <c r="AE622" s="31"/>
    </row>
    <row r="623" spans="5:31" ht="18">
      <c r="E623" s="31"/>
      <c r="I623" s="31"/>
      <c r="O623" s="31"/>
      <c r="Q623" s="31"/>
      <c r="S623" s="31"/>
      <c r="Y623" s="31"/>
      <c r="Z623" s="31"/>
      <c r="AA623" s="31"/>
      <c r="AB623" s="31"/>
      <c r="AC623" s="31"/>
      <c r="AE623" s="31"/>
    </row>
    <row r="624" spans="5:31" ht="18">
      <c r="E624" s="31"/>
      <c r="I624" s="31"/>
      <c r="O624" s="31"/>
      <c r="Q624" s="31"/>
      <c r="S624" s="31"/>
      <c r="Y624" s="31"/>
      <c r="Z624" s="31"/>
      <c r="AA624" s="31"/>
      <c r="AB624" s="31"/>
      <c r="AC624" s="31"/>
      <c r="AE624" s="31"/>
    </row>
    <row r="625" spans="5:31" ht="18">
      <c r="E625" s="31"/>
      <c r="I625" s="31"/>
      <c r="O625" s="31"/>
      <c r="Q625" s="31"/>
      <c r="S625" s="31"/>
      <c r="Y625" s="31"/>
      <c r="Z625" s="31"/>
      <c r="AA625" s="31"/>
      <c r="AB625" s="31"/>
      <c r="AC625" s="31"/>
      <c r="AE625" s="31"/>
    </row>
    <row r="626" spans="5:31" ht="18">
      <c r="E626" s="31"/>
      <c r="I626" s="31"/>
      <c r="O626" s="31"/>
      <c r="Q626" s="31"/>
      <c r="S626" s="31"/>
      <c r="Y626" s="31"/>
      <c r="Z626" s="31"/>
      <c r="AA626" s="31"/>
      <c r="AB626" s="31"/>
      <c r="AC626" s="31"/>
      <c r="AE626" s="31"/>
    </row>
    <row r="627" spans="5:31" ht="18">
      <c r="E627" s="31"/>
      <c r="I627" s="31"/>
      <c r="O627" s="31"/>
      <c r="Q627" s="31"/>
      <c r="S627" s="31"/>
      <c r="Y627" s="31"/>
      <c r="Z627" s="31"/>
      <c r="AA627" s="31"/>
      <c r="AB627" s="31"/>
      <c r="AC627" s="31"/>
      <c r="AE627" s="31"/>
    </row>
    <row r="628" spans="5:31" ht="18">
      <c r="E628" s="31"/>
      <c r="I628" s="31"/>
      <c r="O628" s="31"/>
      <c r="Q628" s="31"/>
      <c r="S628" s="31"/>
      <c r="Y628" s="31"/>
      <c r="Z628" s="31"/>
      <c r="AA628" s="31"/>
      <c r="AB628" s="31"/>
      <c r="AC628" s="31"/>
      <c r="AE628" s="31"/>
    </row>
    <row r="629" spans="5:31" ht="18">
      <c r="E629" s="31"/>
      <c r="I629" s="31"/>
      <c r="O629" s="31"/>
      <c r="Q629" s="31"/>
      <c r="S629" s="31"/>
      <c r="Y629" s="31"/>
      <c r="Z629" s="31"/>
      <c r="AA629" s="31"/>
      <c r="AB629" s="31"/>
      <c r="AC629" s="31"/>
      <c r="AE629" s="31"/>
    </row>
    <row r="630" spans="5:31" ht="18">
      <c r="E630" s="31"/>
      <c r="I630" s="31"/>
      <c r="O630" s="31"/>
      <c r="Q630" s="31"/>
      <c r="S630" s="31"/>
      <c r="Y630" s="31"/>
      <c r="Z630" s="31"/>
      <c r="AA630" s="31"/>
      <c r="AB630" s="31"/>
      <c r="AC630" s="31"/>
      <c r="AE630" s="31"/>
    </row>
    <row r="631" spans="5:31" ht="18">
      <c r="E631" s="31"/>
      <c r="I631" s="31"/>
      <c r="O631" s="31"/>
      <c r="Q631" s="31"/>
      <c r="S631" s="31"/>
      <c r="Y631" s="31"/>
      <c r="Z631" s="31"/>
      <c r="AA631" s="31"/>
      <c r="AB631" s="31"/>
      <c r="AC631" s="31"/>
      <c r="AE631" s="31"/>
    </row>
    <row r="632" spans="5:31" ht="18">
      <c r="E632" s="31"/>
      <c r="I632" s="31"/>
      <c r="O632" s="31"/>
      <c r="Q632" s="31"/>
      <c r="S632" s="31"/>
      <c r="Y632" s="31"/>
      <c r="Z632" s="31"/>
      <c r="AA632" s="31"/>
      <c r="AB632" s="31"/>
      <c r="AC632" s="31"/>
      <c r="AE632" s="31"/>
    </row>
    <row r="633" spans="5:31" ht="18">
      <c r="E633" s="31"/>
      <c r="I633" s="31"/>
      <c r="O633" s="31"/>
      <c r="Q633" s="31"/>
      <c r="S633" s="31"/>
      <c r="Y633" s="31"/>
      <c r="Z633" s="31"/>
      <c r="AA633" s="31"/>
      <c r="AB633" s="31"/>
      <c r="AC633" s="31"/>
      <c r="AE633" s="31"/>
    </row>
    <row r="634" spans="5:31" ht="18">
      <c r="E634" s="31"/>
      <c r="I634" s="31"/>
      <c r="O634" s="31"/>
      <c r="Q634" s="31"/>
      <c r="S634" s="31"/>
      <c r="Y634" s="31"/>
      <c r="Z634" s="31"/>
      <c r="AA634" s="31"/>
      <c r="AB634" s="31"/>
      <c r="AC634" s="31"/>
      <c r="AE634" s="31"/>
    </row>
    <row r="635" spans="5:31" ht="18">
      <c r="E635" s="31"/>
      <c r="I635" s="31"/>
      <c r="O635" s="31"/>
      <c r="Q635" s="31"/>
      <c r="S635" s="31"/>
      <c r="Y635" s="31"/>
      <c r="Z635" s="31"/>
      <c r="AA635" s="31"/>
      <c r="AB635" s="31"/>
      <c r="AC635" s="31"/>
      <c r="AE635" s="31"/>
    </row>
    <row r="636" spans="5:31" ht="18">
      <c r="E636" s="31"/>
      <c r="I636" s="31"/>
      <c r="O636" s="31"/>
      <c r="Q636" s="31"/>
      <c r="S636" s="31"/>
      <c r="Y636" s="31"/>
      <c r="Z636" s="31"/>
      <c r="AA636" s="31"/>
      <c r="AB636" s="31"/>
      <c r="AC636" s="31"/>
      <c r="AE636" s="31"/>
    </row>
    <row r="637" spans="5:31" ht="18">
      <c r="E637" s="31"/>
      <c r="I637" s="31"/>
      <c r="O637" s="31"/>
      <c r="Q637" s="31"/>
      <c r="S637" s="31"/>
      <c r="Y637" s="31"/>
      <c r="Z637" s="31"/>
      <c r="AA637" s="31"/>
      <c r="AB637" s="31"/>
      <c r="AC637" s="31"/>
      <c r="AE637" s="31"/>
    </row>
    <row r="638" spans="5:31" ht="18">
      <c r="E638" s="31"/>
      <c r="I638" s="31"/>
      <c r="O638" s="31"/>
      <c r="Q638" s="31"/>
      <c r="S638" s="31"/>
      <c r="Y638" s="31"/>
      <c r="Z638" s="31"/>
      <c r="AA638" s="31"/>
      <c r="AB638" s="31"/>
      <c r="AC638" s="31"/>
      <c r="AE638" s="31"/>
    </row>
    <row r="639" spans="5:31" ht="18">
      <c r="E639" s="31"/>
      <c r="I639" s="31"/>
      <c r="O639" s="31"/>
      <c r="Q639" s="31"/>
      <c r="S639" s="31"/>
      <c r="Y639" s="31"/>
      <c r="Z639" s="31"/>
      <c r="AA639" s="31"/>
      <c r="AB639" s="31"/>
      <c r="AC639" s="31"/>
      <c r="AE639" s="31"/>
    </row>
    <row r="640" spans="5:31" ht="18">
      <c r="E640" s="31"/>
      <c r="I640" s="31"/>
      <c r="O640" s="31"/>
      <c r="Q640" s="31"/>
      <c r="S640" s="31"/>
      <c r="Y640" s="31"/>
      <c r="Z640" s="31"/>
      <c r="AA640" s="31"/>
      <c r="AB640" s="31"/>
      <c r="AC640" s="31"/>
      <c r="AE640" s="31"/>
    </row>
    <row r="641" spans="5:31" ht="18">
      <c r="E641" s="31"/>
      <c r="I641" s="31"/>
      <c r="O641" s="31"/>
      <c r="Q641" s="31"/>
      <c r="S641" s="31"/>
      <c r="Y641" s="31"/>
      <c r="Z641" s="31"/>
      <c r="AA641" s="31"/>
      <c r="AB641" s="31"/>
      <c r="AC641" s="31"/>
      <c r="AE641" s="31"/>
    </row>
    <row r="642" spans="5:31" ht="18">
      <c r="E642" s="31"/>
      <c r="I642" s="31"/>
      <c r="O642" s="31"/>
      <c r="Q642" s="31"/>
      <c r="S642" s="31"/>
      <c r="Y642" s="31"/>
      <c r="Z642" s="31"/>
      <c r="AA642" s="31"/>
      <c r="AB642" s="31"/>
      <c r="AC642" s="31"/>
      <c r="AE642" s="31"/>
    </row>
    <row r="643" spans="5:31" ht="18">
      <c r="E643" s="31"/>
      <c r="I643" s="31"/>
      <c r="O643" s="31"/>
      <c r="Q643" s="31"/>
      <c r="S643" s="31"/>
      <c r="Y643" s="31"/>
      <c r="Z643" s="31"/>
      <c r="AA643" s="31"/>
      <c r="AB643" s="31"/>
      <c r="AC643" s="31"/>
      <c r="AE643" s="31"/>
    </row>
    <row r="644" spans="5:31" ht="18">
      <c r="E644" s="31"/>
      <c r="I644" s="31"/>
      <c r="O644" s="31"/>
      <c r="Q644" s="31"/>
      <c r="S644" s="31"/>
      <c r="Y644" s="31"/>
      <c r="Z644" s="31"/>
      <c r="AA644" s="31"/>
      <c r="AB644" s="31"/>
      <c r="AC644" s="31"/>
      <c r="AE644" s="31"/>
    </row>
    <row r="645" spans="5:31" ht="18">
      <c r="E645" s="31"/>
      <c r="I645" s="31"/>
      <c r="O645" s="31"/>
      <c r="Q645" s="31"/>
      <c r="S645" s="31"/>
      <c r="Y645" s="31"/>
      <c r="Z645" s="31"/>
      <c r="AA645" s="31"/>
      <c r="AB645" s="31"/>
      <c r="AC645" s="31"/>
      <c r="AE645" s="31"/>
    </row>
    <row r="646" spans="5:31" ht="18">
      <c r="E646" s="31"/>
      <c r="I646" s="31"/>
      <c r="O646" s="31"/>
      <c r="Q646" s="31"/>
      <c r="S646" s="31"/>
      <c r="Y646" s="31"/>
      <c r="Z646" s="31"/>
      <c r="AA646" s="31"/>
      <c r="AB646" s="31"/>
      <c r="AC646" s="31"/>
      <c r="AE646" s="31"/>
    </row>
    <row r="647" spans="5:31" ht="18">
      <c r="E647" s="31"/>
      <c r="I647" s="31"/>
      <c r="O647" s="31"/>
      <c r="Q647" s="31"/>
      <c r="S647" s="31"/>
      <c r="Y647" s="31"/>
      <c r="Z647" s="31"/>
      <c r="AA647" s="31"/>
      <c r="AB647" s="31"/>
      <c r="AC647" s="31"/>
      <c r="AE647" s="31"/>
    </row>
    <row r="648" spans="5:31" ht="18">
      <c r="E648" s="31"/>
      <c r="I648" s="31"/>
      <c r="O648" s="31"/>
      <c r="Q648" s="31"/>
      <c r="S648" s="31"/>
      <c r="Y648" s="31"/>
      <c r="Z648" s="31"/>
      <c r="AA648" s="31"/>
      <c r="AB648" s="31"/>
      <c r="AC648" s="31"/>
      <c r="AE648" s="31"/>
    </row>
    <row r="649" spans="5:31" ht="18">
      <c r="E649" s="31"/>
      <c r="I649" s="31"/>
      <c r="O649" s="31"/>
      <c r="Q649" s="31"/>
      <c r="S649" s="31"/>
      <c r="Y649" s="31"/>
      <c r="Z649" s="31"/>
      <c r="AA649" s="31"/>
      <c r="AB649" s="31"/>
      <c r="AC649" s="31"/>
      <c r="AE649" s="31"/>
    </row>
    <row r="650" spans="5:31" ht="18">
      <c r="E650" s="31"/>
      <c r="I650" s="31"/>
      <c r="O650" s="31"/>
      <c r="Q650" s="31"/>
      <c r="S650" s="31"/>
      <c r="Y650" s="31"/>
      <c r="Z650" s="31"/>
      <c r="AA650" s="31"/>
      <c r="AB650" s="31"/>
      <c r="AC650" s="31"/>
      <c r="AE650" s="31"/>
    </row>
    <row r="651" spans="5:31" ht="18">
      <c r="E651" s="31"/>
      <c r="I651" s="31"/>
      <c r="O651" s="31"/>
      <c r="Q651" s="31"/>
      <c r="S651" s="31"/>
      <c r="Y651" s="31"/>
      <c r="Z651" s="31"/>
      <c r="AA651" s="31"/>
      <c r="AB651" s="31"/>
      <c r="AC651" s="31"/>
      <c r="AE651" s="31"/>
    </row>
    <row r="652" spans="5:31" ht="18">
      <c r="E652" s="31"/>
      <c r="I652" s="31"/>
      <c r="O652" s="31"/>
      <c r="Q652" s="31"/>
      <c r="S652" s="31"/>
      <c r="Y652" s="31"/>
      <c r="Z652" s="31"/>
      <c r="AA652" s="31"/>
      <c r="AB652" s="31"/>
      <c r="AC652" s="31"/>
      <c r="AE652" s="31"/>
    </row>
    <row r="653" spans="5:31" ht="18">
      <c r="E653" s="31"/>
      <c r="I653" s="31"/>
      <c r="O653" s="31"/>
      <c r="Q653" s="31"/>
      <c r="S653" s="31"/>
      <c r="Y653" s="31"/>
      <c r="Z653" s="31"/>
      <c r="AA653" s="31"/>
      <c r="AB653" s="31"/>
      <c r="AC653" s="31"/>
      <c r="AE653" s="31"/>
    </row>
    <row r="654" spans="5:31" ht="18">
      <c r="E654" s="31"/>
      <c r="I654" s="31"/>
      <c r="O654" s="31"/>
      <c r="Q654" s="31"/>
      <c r="S654" s="31"/>
      <c r="Y654" s="31"/>
      <c r="Z654" s="31"/>
      <c r="AA654" s="31"/>
      <c r="AB654" s="31"/>
      <c r="AC654" s="31"/>
      <c r="AE654" s="31"/>
    </row>
    <row r="655" spans="5:31" ht="18">
      <c r="E655" s="31"/>
      <c r="I655" s="31"/>
      <c r="O655" s="31"/>
      <c r="Q655" s="31"/>
      <c r="S655" s="31"/>
      <c r="Y655" s="31"/>
      <c r="Z655" s="31"/>
      <c r="AA655" s="31"/>
      <c r="AB655" s="31"/>
      <c r="AC655" s="31"/>
      <c r="AE655" s="31"/>
    </row>
    <row r="656" spans="5:31" ht="18">
      <c r="E656" s="31"/>
      <c r="I656" s="31"/>
      <c r="O656" s="31"/>
      <c r="Q656" s="31"/>
      <c r="S656" s="31"/>
      <c r="Y656" s="31"/>
      <c r="Z656" s="31"/>
      <c r="AA656" s="31"/>
      <c r="AB656" s="31"/>
      <c r="AC656" s="31"/>
      <c r="AE656" s="31"/>
    </row>
    <row r="657" spans="5:31" ht="18">
      <c r="E657" s="31"/>
      <c r="I657" s="31"/>
      <c r="O657" s="31"/>
      <c r="Q657" s="31"/>
      <c r="S657" s="31"/>
      <c r="Y657" s="31"/>
      <c r="Z657" s="31"/>
      <c r="AA657" s="31"/>
      <c r="AB657" s="31"/>
      <c r="AC657" s="31"/>
      <c r="AE657" s="31"/>
    </row>
    <row r="658" spans="5:31" ht="18">
      <c r="E658" s="31"/>
      <c r="I658" s="31"/>
      <c r="O658" s="31"/>
      <c r="Q658" s="31"/>
      <c r="S658" s="31"/>
      <c r="Y658" s="31"/>
      <c r="Z658" s="31"/>
      <c r="AA658" s="31"/>
      <c r="AB658" s="31"/>
      <c r="AC658" s="31"/>
      <c r="AE658" s="31"/>
    </row>
    <row r="659" spans="5:31" ht="18">
      <c r="E659" s="31"/>
      <c r="I659" s="31"/>
      <c r="O659" s="31"/>
      <c r="Q659" s="31"/>
      <c r="S659" s="31"/>
      <c r="Y659" s="31"/>
      <c r="Z659" s="31"/>
      <c r="AA659" s="31"/>
      <c r="AB659" s="31"/>
      <c r="AC659" s="31"/>
      <c r="AE659" s="31"/>
    </row>
    <row r="660" spans="5:31" ht="18">
      <c r="E660" s="31"/>
      <c r="I660" s="31"/>
      <c r="O660" s="31"/>
      <c r="Q660" s="31"/>
      <c r="S660" s="31"/>
      <c r="Y660" s="31"/>
      <c r="Z660" s="31"/>
      <c r="AA660" s="31"/>
      <c r="AB660" s="31"/>
      <c r="AC660" s="31"/>
      <c r="AE660" s="31"/>
    </row>
    <row r="661" spans="5:31" ht="18">
      <c r="E661" s="31"/>
      <c r="I661" s="31"/>
      <c r="O661" s="31"/>
      <c r="Q661" s="31"/>
      <c r="S661" s="31"/>
      <c r="Y661" s="31"/>
      <c r="Z661" s="31"/>
      <c r="AA661" s="31"/>
      <c r="AB661" s="31"/>
      <c r="AC661" s="31"/>
      <c r="AE661" s="31"/>
    </row>
    <row r="662" spans="5:31" ht="18">
      <c r="E662" s="31"/>
      <c r="I662" s="31"/>
      <c r="O662" s="31"/>
      <c r="Q662" s="31"/>
      <c r="S662" s="31"/>
      <c r="Y662" s="31"/>
      <c r="Z662" s="31"/>
      <c r="AA662" s="31"/>
      <c r="AB662" s="31"/>
      <c r="AC662" s="31"/>
      <c r="AE662" s="31"/>
    </row>
    <row r="663" spans="5:31" ht="18">
      <c r="E663" s="31"/>
      <c r="I663" s="31"/>
      <c r="O663" s="31"/>
      <c r="Q663" s="31"/>
      <c r="S663" s="31"/>
      <c r="Y663" s="31"/>
      <c r="Z663" s="31"/>
      <c r="AA663" s="31"/>
      <c r="AB663" s="31"/>
      <c r="AC663" s="31"/>
      <c r="AE663" s="31"/>
    </row>
    <row r="664" spans="5:31" ht="18">
      <c r="E664" s="31"/>
      <c r="I664" s="31"/>
      <c r="O664" s="31"/>
      <c r="Q664" s="31"/>
      <c r="S664" s="31"/>
      <c r="Y664" s="31"/>
      <c r="Z664" s="31"/>
      <c r="AA664" s="31"/>
      <c r="AB664" s="31"/>
      <c r="AC664" s="31"/>
      <c r="AE664" s="31"/>
    </row>
    <row r="665" spans="5:31" ht="18">
      <c r="E665" s="31"/>
      <c r="I665" s="31"/>
      <c r="O665" s="31"/>
      <c r="Q665" s="31"/>
      <c r="S665" s="31"/>
      <c r="Y665" s="31"/>
      <c r="Z665" s="31"/>
      <c r="AA665" s="31"/>
      <c r="AB665" s="31"/>
      <c r="AC665" s="31"/>
      <c r="AE665" s="31"/>
    </row>
    <row r="666" spans="5:31" ht="18">
      <c r="E666" s="31"/>
      <c r="I666" s="31"/>
      <c r="O666" s="31"/>
      <c r="Q666" s="31"/>
      <c r="S666" s="31"/>
      <c r="Y666" s="31"/>
      <c r="Z666" s="31"/>
      <c r="AA666" s="31"/>
      <c r="AB666" s="31"/>
      <c r="AC666" s="31"/>
      <c r="AE666" s="31"/>
    </row>
    <row r="667" spans="5:31" ht="18">
      <c r="E667" s="31"/>
      <c r="I667" s="31"/>
      <c r="O667" s="31"/>
      <c r="Q667" s="31"/>
      <c r="S667" s="31"/>
      <c r="Y667" s="31"/>
      <c r="Z667" s="31"/>
      <c r="AA667" s="31"/>
      <c r="AB667" s="31"/>
      <c r="AC667" s="31"/>
      <c r="AE667" s="31"/>
    </row>
    <row r="668" spans="5:31" ht="18">
      <c r="E668" s="31"/>
      <c r="I668" s="31"/>
      <c r="O668" s="31"/>
      <c r="Q668" s="31"/>
      <c r="S668" s="31"/>
      <c r="Y668" s="31"/>
      <c r="Z668" s="31"/>
      <c r="AA668" s="31"/>
      <c r="AB668" s="31"/>
      <c r="AC668" s="31"/>
      <c r="AE668" s="31"/>
    </row>
    <row r="669" spans="5:31" ht="18">
      <c r="E669" s="31"/>
      <c r="I669" s="31"/>
      <c r="O669" s="31"/>
      <c r="Q669" s="31"/>
      <c r="S669" s="31"/>
      <c r="Y669" s="31"/>
      <c r="Z669" s="31"/>
      <c r="AA669" s="31"/>
      <c r="AB669" s="31"/>
      <c r="AC669" s="31"/>
      <c r="AE669" s="31"/>
    </row>
    <row r="670" spans="5:31" ht="18">
      <c r="E670" s="31"/>
      <c r="I670" s="31"/>
      <c r="O670" s="31"/>
      <c r="Q670" s="31"/>
      <c r="S670" s="31"/>
      <c r="Y670" s="31"/>
      <c r="Z670" s="31"/>
      <c r="AA670" s="31"/>
      <c r="AB670" s="31"/>
      <c r="AC670" s="31"/>
      <c r="AE670" s="31"/>
    </row>
    <row r="671" spans="5:31" ht="18">
      <c r="E671" s="31"/>
      <c r="I671" s="31"/>
      <c r="O671" s="31"/>
      <c r="Q671" s="31"/>
      <c r="S671" s="31"/>
      <c r="Y671" s="31"/>
      <c r="Z671" s="31"/>
      <c r="AA671" s="31"/>
      <c r="AB671" s="31"/>
      <c r="AC671" s="31"/>
      <c r="AE671" s="31"/>
    </row>
    <row r="672" spans="5:31" ht="18">
      <c r="E672" s="31"/>
      <c r="I672" s="31"/>
      <c r="O672" s="31"/>
      <c r="Q672" s="31"/>
      <c r="S672" s="31"/>
      <c r="Y672" s="31"/>
      <c r="Z672" s="31"/>
      <c r="AA672" s="31"/>
      <c r="AB672" s="31"/>
      <c r="AC672" s="31"/>
      <c r="AE672" s="31"/>
    </row>
    <row r="673" spans="5:31" ht="18">
      <c r="E673" s="31"/>
      <c r="I673" s="31"/>
      <c r="O673" s="31"/>
      <c r="Q673" s="31"/>
      <c r="S673" s="31"/>
      <c r="Y673" s="31"/>
      <c r="Z673" s="31"/>
      <c r="AA673" s="31"/>
      <c r="AB673" s="31"/>
      <c r="AC673" s="31"/>
      <c r="AE673" s="31"/>
    </row>
    <row r="674" spans="5:31" ht="18">
      <c r="E674" s="31"/>
      <c r="I674" s="31"/>
      <c r="O674" s="31"/>
      <c r="Q674" s="31"/>
      <c r="S674" s="31"/>
      <c r="Y674" s="31"/>
      <c r="Z674" s="31"/>
      <c r="AA674" s="31"/>
      <c r="AB674" s="31"/>
      <c r="AC674" s="31"/>
      <c r="AE674" s="31"/>
    </row>
    <row r="675" spans="5:31" ht="18">
      <c r="E675" s="31"/>
      <c r="I675" s="31"/>
      <c r="O675" s="31"/>
      <c r="Q675" s="31"/>
      <c r="S675" s="31"/>
      <c r="Y675" s="31"/>
      <c r="Z675" s="31"/>
      <c r="AA675" s="31"/>
      <c r="AB675" s="31"/>
      <c r="AC675" s="31"/>
      <c r="AE675" s="31"/>
    </row>
    <row r="676" spans="5:31" ht="18">
      <c r="E676" s="31"/>
      <c r="I676" s="31"/>
      <c r="O676" s="31"/>
      <c r="Q676" s="31"/>
      <c r="S676" s="31"/>
      <c r="Y676" s="31"/>
      <c r="Z676" s="31"/>
      <c r="AA676" s="31"/>
      <c r="AB676" s="31"/>
      <c r="AC676" s="31"/>
      <c r="AE676" s="31"/>
    </row>
    <row r="677" spans="5:31" ht="18">
      <c r="E677" s="31"/>
      <c r="I677" s="31"/>
      <c r="O677" s="31"/>
      <c r="Q677" s="31"/>
      <c r="S677" s="31"/>
      <c r="Y677" s="31"/>
      <c r="Z677" s="31"/>
      <c r="AA677" s="31"/>
      <c r="AB677" s="31"/>
      <c r="AC677" s="31"/>
      <c r="AE677" s="31"/>
    </row>
    <row r="678" spans="5:31" ht="18">
      <c r="E678" s="31"/>
      <c r="I678" s="31"/>
      <c r="O678" s="31"/>
      <c r="Q678" s="31"/>
      <c r="S678" s="31"/>
      <c r="Y678" s="31"/>
      <c r="Z678" s="31"/>
      <c r="AA678" s="31"/>
      <c r="AB678" s="31"/>
      <c r="AC678" s="31"/>
      <c r="AE678" s="31"/>
    </row>
    <row r="679" spans="5:31" ht="18">
      <c r="E679" s="31"/>
      <c r="I679" s="31"/>
      <c r="O679" s="31"/>
      <c r="Q679" s="31"/>
      <c r="S679" s="31"/>
      <c r="Y679" s="31"/>
      <c r="Z679" s="31"/>
      <c r="AA679" s="31"/>
      <c r="AB679" s="31"/>
      <c r="AC679" s="31"/>
      <c r="AE679" s="31"/>
    </row>
    <row r="680" spans="5:31" ht="18">
      <c r="E680" s="31"/>
      <c r="I680" s="31"/>
      <c r="O680" s="31"/>
      <c r="Q680" s="31"/>
      <c r="S680" s="31"/>
      <c r="Y680" s="31"/>
      <c r="Z680" s="31"/>
      <c r="AA680" s="31"/>
      <c r="AB680" s="31"/>
      <c r="AC680" s="31"/>
      <c r="AE680" s="31"/>
    </row>
    <row r="681" spans="5:31" ht="18">
      <c r="E681" s="31"/>
      <c r="I681" s="31"/>
      <c r="O681" s="31"/>
      <c r="Q681" s="31"/>
      <c r="S681" s="31"/>
      <c r="Y681" s="31"/>
      <c r="Z681" s="31"/>
      <c r="AA681" s="31"/>
      <c r="AB681" s="31"/>
      <c r="AC681" s="31"/>
      <c r="AE681" s="31"/>
    </row>
    <row r="682" spans="5:31" ht="18">
      <c r="E682" s="31"/>
      <c r="I682" s="31"/>
      <c r="O682" s="31"/>
      <c r="Q682" s="31"/>
      <c r="S682" s="31"/>
      <c r="Y682" s="31"/>
      <c r="Z682" s="31"/>
      <c r="AA682" s="31"/>
      <c r="AB682" s="31"/>
      <c r="AC682" s="31"/>
      <c r="AE682" s="31"/>
    </row>
    <row r="683" spans="5:31" ht="18">
      <c r="E683" s="31"/>
      <c r="I683" s="31"/>
      <c r="O683" s="31"/>
      <c r="Q683" s="31"/>
      <c r="S683" s="31"/>
      <c r="Y683" s="31"/>
      <c r="Z683" s="31"/>
      <c r="AA683" s="31"/>
      <c r="AB683" s="31"/>
      <c r="AC683" s="31"/>
      <c r="AE683" s="31"/>
    </row>
    <row r="684" spans="5:31" ht="18">
      <c r="E684" s="31"/>
      <c r="I684" s="31"/>
      <c r="O684" s="31"/>
      <c r="Q684" s="31"/>
      <c r="S684" s="31"/>
      <c r="Y684" s="31"/>
      <c r="Z684" s="31"/>
      <c r="AA684" s="31"/>
      <c r="AB684" s="31"/>
      <c r="AC684" s="31"/>
      <c r="AE684" s="31"/>
    </row>
    <row r="685" spans="5:31" ht="18">
      <c r="E685" s="31"/>
      <c r="I685" s="31"/>
      <c r="O685" s="31"/>
      <c r="Q685" s="31"/>
      <c r="S685" s="31"/>
      <c r="Y685" s="31"/>
      <c r="Z685" s="31"/>
      <c r="AA685" s="31"/>
      <c r="AB685" s="31"/>
      <c r="AC685" s="31"/>
      <c r="AE685" s="31"/>
    </row>
    <row r="686" spans="5:31" ht="18">
      <c r="E686" s="31"/>
      <c r="I686" s="31"/>
      <c r="O686" s="31"/>
      <c r="Q686" s="31"/>
      <c r="S686" s="31"/>
      <c r="Y686" s="31"/>
      <c r="Z686" s="31"/>
      <c r="AA686" s="31"/>
      <c r="AB686" s="31"/>
      <c r="AC686" s="31"/>
      <c r="AE686" s="31"/>
    </row>
    <row r="687" spans="5:31" ht="18">
      <c r="E687" s="31"/>
      <c r="I687" s="31"/>
      <c r="O687" s="31"/>
      <c r="Q687" s="31"/>
      <c r="S687" s="31"/>
      <c r="Y687" s="31"/>
      <c r="Z687" s="31"/>
      <c r="AA687" s="31"/>
      <c r="AB687" s="31"/>
      <c r="AC687" s="31"/>
      <c r="AE687" s="31"/>
    </row>
    <row r="688" spans="5:31" ht="18">
      <c r="E688" s="31"/>
      <c r="I688" s="31"/>
      <c r="O688" s="31"/>
      <c r="Q688" s="31"/>
      <c r="S688" s="31"/>
      <c r="Y688" s="31"/>
      <c r="Z688" s="31"/>
      <c r="AA688" s="31"/>
      <c r="AB688" s="31"/>
      <c r="AC688" s="31"/>
      <c r="AE688" s="31"/>
    </row>
    <row r="689" spans="5:31" ht="18">
      <c r="E689" s="31"/>
      <c r="I689" s="31"/>
      <c r="O689" s="31"/>
      <c r="Q689" s="31"/>
      <c r="S689" s="31"/>
      <c r="Y689" s="31"/>
      <c r="Z689" s="31"/>
      <c r="AA689" s="31"/>
      <c r="AB689" s="31"/>
      <c r="AC689" s="31"/>
      <c r="AE689" s="31"/>
    </row>
    <row r="690" spans="5:31" ht="18">
      <c r="E690" s="31"/>
      <c r="I690" s="31"/>
      <c r="O690" s="31"/>
      <c r="Q690" s="31"/>
      <c r="S690" s="31"/>
      <c r="Y690" s="31"/>
      <c r="Z690" s="31"/>
      <c r="AA690" s="31"/>
      <c r="AB690" s="31"/>
      <c r="AC690" s="31"/>
      <c r="AE690" s="31"/>
    </row>
    <row r="691" spans="5:31" ht="18">
      <c r="E691" s="31"/>
      <c r="I691" s="31"/>
      <c r="O691" s="31"/>
      <c r="Q691" s="31"/>
      <c r="S691" s="31"/>
      <c r="Y691" s="31"/>
      <c r="Z691" s="31"/>
      <c r="AA691" s="31"/>
      <c r="AB691" s="31"/>
      <c r="AC691" s="31"/>
      <c r="AE691" s="31"/>
    </row>
    <row r="692" spans="5:31" ht="18">
      <c r="E692" s="31"/>
      <c r="I692" s="31"/>
      <c r="O692" s="31"/>
      <c r="Q692" s="31"/>
      <c r="S692" s="31"/>
      <c r="Y692" s="31"/>
      <c r="Z692" s="31"/>
      <c r="AA692" s="31"/>
      <c r="AB692" s="31"/>
      <c r="AC692" s="31"/>
      <c r="AE692" s="31"/>
    </row>
    <row r="693" spans="5:31" ht="18">
      <c r="E693" s="31"/>
      <c r="I693" s="31"/>
      <c r="O693" s="31"/>
      <c r="Q693" s="31"/>
      <c r="S693" s="31"/>
      <c r="Y693" s="31"/>
      <c r="Z693" s="31"/>
      <c r="AA693" s="31"/>
      <c r="AB693" s="31"/>
      <c r="AC693" s="31"/>
      <c r="AE693" s="31"/>
    </row>
    <row r="694" spans="5:31" ht="18">
      <c r="E694" s="31"/>
      <c r="I694" s="31"/>
      <c r="O694" s="31"/>
      <c r="Q694" s="31"/>
      <c r="S694" s="31"/>
      <c r="Y694" s="31"/>
      <c r="Z694" s="31"/>
      <c r="AA694" s="31"/>
      <c r="AB694" s="31"/>
      <c r="AC694" s="31"/>
      <c r="AE694" s="31"/>
    </row>
    <row r="695" spans="5:31" ht="18">
      <c r="E695" s="31"/>
      <c r="I695" s="31"/>
      <c r="O695" s="31"/>
      <c r="Q695" s="31"/>
      <c r="S695" s="31"/>
      <c r="Y695" s="31"/>
      <c r="Z695" s="31"/>
      <c r="AA695" s="31"/>
      <c r="AB695" s="31"/>
      <c r="AC695" s="31"/>
      <c r="AE695" s="31"/>
    </row>
    <row r="696" spans="5:31" ht="18">
      <c r="E696" s="31"/>
      <c r="I696" s="31"/>
      <c r="O696" s="31"/>
      <c r="Q696" s="31"/>
      <c r="S696" s="31"/>
      <c r="Y696" s="31"/>
      <c r="Z696" s="31"/>
      <c r="AA696" s="31"/>
      <c r="AB696" s="31"/>
      <c r="AC696" s="31"/>
      <c r="AE696" s="31"/>
    </row>
    <row r="697" spans="5:31" ht="18">
      <c r="E697" s="31"/>
      <c r="I697" s="31"/>
      <c r="O697" s="31"/>
      <c r="Q697" s="31"/>
      <c r="S697" s="31"/>
      <c r="Y697" s="31"/>
      <c r="Z697" s="31"/>
      <c r="AA697" s="31"/>
      <c r="AB697" s="31"/>
      <c r="AC697" s="31"/>
      <c r="AE697" s="31"/>
    </row>
    <row r="698" spans="5:31" ht="18">
      <c r="E698" s="31"/>
      <c r="I698" s="31"/>
      <c r="O698" s="31"/>
      <c r="Q698" s="31"/>
      <c r="S698" s="31"/>
      <c r="Y698" s="31"/>
      <c r="Z698" s="31"/>
      <c r="AA698" s="31"/>
      <c r="AB698" s="31"/>
      <c r="AC698" s="31"/>
      <c r="AE698" s="31"/>
    </row>
    <row r="699" spans="5:31" ht="18">
      <c r="E699" s="31"/>
      <c r="I699" s="31"/>
      <c r="O699" s="31"/>
      <c r="Q699" s="31"/>
      <c r="S699" s="31"/>
      <c r="Y699" s="31"/>
      <c r="Z699" s="31"/>
      <c r="AA699" s="31"/>
      <c r="AB699" s="31"/>
      <c r="AC699" s="31"/>
      <c r="AE699" s="31"/>
    </row>
    <row r="700" spans="5:31" ht="18">
      <c r="E700" s="31"/>
      <c r="I700" s="31"/>
      <c r="O700" s="31"/>
      <c r="Q700" s="31"/>
      <c r="S700" s="31"/>
      <c r="Y700" s="31"/>
      <c r="Z700" s="31"/>
      <c r="AA700" s="31"/>
      <c r="AB700" s="31"/>
      <c r="AC700" s="31"/>
      <c r="AE700" s="31"/>
    </row>
    <row r="701" spans="5:31" ht="18">
      <c r="E701" s="31"/>
      <c r="I701" s="31"/>
      <c r="O701" s="31"/>
      <c r="Q701" s="31"/>
      <c r="S701" s="31"/>
      <c r="Y701" s="31"/>
      <c r="Z701" s="31"/>
      <c r="AA701" s="31"/>
      <c r="AB701" s="31"/>
      <c r="AC701" s="31"/>
      <c r="AE701" s="31"/>
    </row>
    <row r="702" spans="5:31" ht="18">
      <c r="E702" s="31"/>
      <c r="I702" s="31"/>
      <c r="O702" s="31"/>
      <c r="Q702" s="31"/>
      <c r="S702" s="31"/>
      <c r="Y702" s="31"/>
      <c r="Z702" s="31"/>
      <c r="AA702" s="31"/>
      <c r="AB702" s="31"/>
      <c r="AC702" s="31"/>
      <c r="AE702" s="31"/>
    </row>
    <row r="703" spans="5:31" ht="18">
      <c r="E703" s="31"/>
      <c r="I703" s="31"/>
      <c r="O703" s="31"/>
      <c r="Q703" s="31"/>
      <c r="S703" s="31"/>
      <c r="Y703" s="31"/>
      <c r="Z703" s="31"/>
      <c r="AA703" s="31"/>
      <c r="AB703" s="31"/>
      <c r="AC703" s="31"/>
      <c r="AE703" s="31"/>
    </row>
    <row r="704" spans="5:31" ht="18">
      <c r="E704" s="31"/>
      <c r="I704" s="31"/>
      <c r="O704" s="31"/>
      <c r="Q704" s="31"/>
      <c r="S704" s="31"/>
      <c r="Y704" s="31"/>
      <c r="Z704" s="31"/>
      <c r="AA704" s="31"/>
      <c r="AB704" s="31"/>
      <c r="AC704" s="31"/>
      <c r="AE704" s="31"/>
    </row>
    <row r="705" spans="5:31" ht="18">
      <c r="E705" s="31"/>
      <c r="I705" s="31"/>
      <c r="O705" s="31"/>
      <c r="Q705" s="31"/>
      <c r="S705" s="31"/>
      <c r="Y705" s="31"/>
      <c r="Z705" s="31"/>
      <c r="AA705" s="31"/>
      <c r="AB705" s="31"/>
      <c r="AC705" s="31"/>
      <c r="AE705" s="31"/>
    </row>
    <row r="706" spans="5:31" ht="18">
      <c r="E706" s="31"/>
      <c r="I706" s="31"/>
      <c r="O706" s="31"/>
      <c r="Q706" s="31"/>
      <c r="S706" s="31"/>
      <c r="Y706" s="31"/>
      <c r="Z706" s="31"/>
      <c r="AA706" s="31"/>
      <c r="AB706" s="31"/>
      <c r="AC706" s="31"/>
      <c r="AE706" s="31"/>
    </row>
    <row r="707" spans="5:31" ht="18">
      <c r="E707" s="31"/>
      <c r="I707" s="31"/>
      <c r="O707" s="31"/>
      <c r="Q707" s="31"/>
      <c r="S707" s="31"/>
      <c r="Y707" s="31"/>
      <c r="Z707" s="31"/>
      <c r="AA707" s="31"/>
      <c r="AB707" s="31"/>
      <c r="AC707" s="31"/>
      <c r="AE707" s="31"/>
    </row>
    <row r="708" spans="5:31" ht="18">
      <c r="E708" s="31"/>
      <c r="I708" s="31"/>
      <c r="O708" s="31"/>
      <c r="Q708" s="31"/>
      <c r="S708" s="31"/>
      <c r="Y708" s="31"/>
      <c r="Z708" s="31"/>
      <c r="AA708" s="31"/>
      <c r="AB708" s="31"/>
      <c r="AC708" s="31"/>
      <c r="AE708" s="31"/>
    </row>
    <row r="709" spans="5:31" ht="18">
      <c r="E709" s="31"/>
      <c r="I709" s="31"/>
      <c r="O709" s="31"/>
      <c r="Q709" s="31"/>
      <c r="S709" s="31"/>
      <c r="Y709" s="31"/>
      <c r="Z709" s="31"/>
      <c r="AA709" s="31"/>
      <c r="AB709" s="31"/>
      <c r="AC709" s="31"/>
      <c r="AE709" s="31"/>
    </row>
    <row r="710" spans="5:31" ht="18">
      <c r="E710" s="31"/>
      <c r="I710" s="31"/>
      <c r="O710" s="31"/>
      <c r="Q710" s="31"/>
      <c r="S710" s="31"/>
      <c r="Y710" s="31"/>
      <c r="Z710" s="31"/>
      <c r="AA710" s="31"/>
      <c r="AB710" s="31"/>
      <c r="AC710" s="31"/>
      <c r="AE710" s="31"/>
    </row>
    <row r="711" spans="5:31" ht="18">
      <c r="E711" s="31"/>
      <c r="I711" s="31"/>
      <c r="O711" s="31"/>
      <c r="Q711" s="31"/>
      <c r="S711" s="31"/>
      <c r="Y711" s="31"/>
      <c r="Z711" s="31"/>
      <c r="AA711" s="31"/>
      <c r="AB711" s="31"/>
      <c r="AC711" s="31"/>
      <c r="AE711" s="31"/>
    </row>
    <row r="712" spans="5:31" ht="18">
      <c r="E712" s="31"/>
      <c r="I712" s="31"/>
      <c r="O712" s="31"/>
      <c r="Q712" s="31"/>
      <c r="S712" s="31"/>
      <c r="Y712" s="31"/>
      <c r="Z712" s="31"/>
      <c r="AA712" s="31"/>
      <c r="AB712" s="31"/>
      <c r="AC712" s="31"/>
      <c r="AE712" s="31"/>
    </row>
    <row r="713" spans="5:31" ht="18">
      <c r="E713" s="31"/>
      <c r="I713" s="31"/>
      <c r="O713" s="31"/>
      <c r="Q713" s="31"/>
      <c r="S713" s="31"/>
      <c r="Y713" s="31"/>
      <c r="Z713" s="31"/>
      <c r="AA713" s="31"/>
      <c r="AB713" s="31"/>
      <c r="AC713" s="31"/>
      <c r="AE713" s="31"/>
    </row>
    <row r="714" spans="5:31" ht="18">
      <c r="E714" s="31"/>
      <c r="I714" s="31"/>
      <c r="O714" s="31"/>
      <c r="Q714" s="31"/>
      <c r="S714" s="31"/>
      <c r="Y714" s="31"/>
      <c r="Z714" s="31"/>
      <c r="AA714" s="31"/>
      <c r="AB714" s="31"/>
      <c r="AC714" s="31"/>
      <c r="AE714" s="31"/>
    </row>
    <row r="715" spans="5:31" ht="18">
      <c r="E715" s="31"/>
      <c r="I715" s="31"/>
      <c r="O715" s="31"/>
      <c r="Q715" s="31"/>
      <c r="S715" s="31"/>
      <c r="Y715" s="31"/>
      <c r="Z715" s="31"/>
      <c r="AA715" s="31"/>
      <c r="AB715" s="31"/>
      <c r="AC715" s="31"/>
      <c r="AE715" s="31"/>
    </row>
    <row r="716" spans="5:31" ht="18">
      <c r="E716" s="31"/>
      <c r="I716" s="31"/>
      <c r="O716" s="31"/>
      <c r="Q716" s="31"/>
      <c r="S716" s="31"/>
      <c r="Y716" s="31"/>
      <c r="Z716" s="31"/>
      <c r="AA716" s="31"/>
      <c r="AB716" s="31"/>
      <c r="AC716" s="31"/>
      <c r="AE716" s="31"/>
    </row>
    <row r="717" spans="5:31" ht="18">
      <c r="E717" s="31"/>
      <c r="I717" s="31"/>
      <c r="O717" s="31"/>
      <c r="Q717" s="31"/>
      <c r="S717" s="31"/>
      <c r="Y717" s="31"/>
      <c r="Z717" s="31"/>
      <c r="AA717" s="31"/>
      <c r="AB717" s="31"/>
      <c r="AC717" s="31"/>
      <c r="AE717" s="31"/>
    </row>
    <row r="718" spans="5:31" ht="18">
      <c r="E718" s="31"/>
      <c r="I718" s="31"/>
      <c r="O718" s="31"/>
      <c r="Q718" s="31"/>
      <c r="S718" s="31"/>
      <c r="Y718" s="31"/>
      <c r="Z718" s="31"/>
      <c r="AA718" s="31"/>
      <c r="AB718" s="31"/>
      <c r="AC718" s="31"/>
      <c r="AE718" s="31"/>
    </row>
    <row r="719" spans="5:31" ht="18">
      <c r="E719" s="31"/>
      <c r="I719" s="31"/>
      <c r="O719" s="31"/>
      <c r="Q719" s="31"/>
      <c r="S719" s="31"/>
      <c r="Y719" s="31"/>
      <c r="Z719" s="31"/>
      <c r="AA719" s="31"/>
      <c r="AB719" s="31"/>
      <c r="AC719" s="31"/>
      <c r="AE719" s="31"/>
    </row>
    <row r="720" spans="5:31" ht="18">
      <c r="E720" s="31"/>
      <c r="I720" s="31"/>
      <c r="O720" s="31"/>
      <c r="Q720" s="31"/>
      <c r="S720" s="31"/>
      <c r="Y720" s="31"/>
      <c r="Z720" s="31"/>
      <c r="AA720" s="31"/>
      <c r="AB720" s="31"/>
      <c r="AC720" s="31"/>
      <c r="AE720" s="31"/>
    </row>
    <row r="721" spans="5:31" ht="18">
      <c r="E721" s="31"/>
      <c r="I721" s="31"/>
      <c r="O721" s="31"/>
      <c r="Q721" s="31"/>
      <c r="S721" s="31"/>
      <c r="Y721" s="31"/>
      <c r="Z721" s="31"/>
      <c r="AA721" s="31"/>
      <c r="AB721" s="31"/>
      <c r="AC721" s="31"/>
      <c r="AE721" s="31"/>
    </row>
    <row r="722" spans="5:31" ht="18">
      <c r="E722" s="31"/>
      <c r="I722" s="31"/>
      <c r="O722" s="31"/>
      <c r="Q722" s="31"/>
      <c r="S722" s="31"/>
      <c r="Y722" s="31"/>
      <c r="Z722" s="31"/>
      <c r="AA722" s="31"/>
      <c r="AB722" s="31"/>
      <c r="AC722" s="31"/>
      <c r="AE722" s="31"/>
    </row>
    <row r="723" spans="5:31" ht="18">
      <c r="E723" s="31"/>
      <c r="I723" s="31"/>
      <c r="O723" s="31"/>
      <c r="Q723" s="31"/>
      <c r="S723" s="31"/>
      <c r="Y723" s="31"/>
      <c r="Z723" s="31"/>
      <c r="AA723" s="31"/>
      <c r="AB723" s="31"/>
      <c r="AC723" s="31"/>
      <c r="AE723" s="31"/>
    </row>
    <row r="724" spans="5:31" ht="18">
      <c r="E724" s="31"/>
      <c r="I724" s="31"/>
      <c r="O724" s="31"/>
      <c r="Q724" s="31"/>
      <c r="S724" s="31"/>
      <c r="Y724" s="31"/>
      <c r="Z724" s="31"/>
      <c r="AA724" s="31"/>
      <c r="AB724" s="31"/>
      <c r="AC724" s="31"/>
      <c r="AE724" s="31"/>
    </row>
    <row r="725" spans="5:31" ht="18">
      <c r="E725" s="31"/>
      <c r="I725" s="31"/>
      <c r="O725" s="31"/>
      <c r="Q725" s="31"/>
      <c r="S725" s="31"/>
      <c r="Y725" s="31"/>
      <c r="Z725" s="31"/>
      <c r="AA725" s="31"/>
      <c r="AB725" s="31"/>
      <c r="AC725" s="31"/>
      <c r="AE725" s="31"/>
    </row>
    <row r="726" spans="5:31" ht="18">
      <c r="E726" s="31"/>
      <c r="I726" s="31"/>
      <c r="O726" s="31"/>
      <c r="Q726" s="31"/>
      <c r="S726" s="31"/>
      <c r="Y726" s="31"/>
      <c r="Z726" s="31"/>
      <c r="AA726" s="31"/>
      <c r="AB726" s="31"/>
      <c r="AC726" s="31"/>
      <c r="AE726" s="31"/>
    </row>
    <row r="727" spans="5:31" ht="18">
      <c r="E727" s="31"/>
      <c r="I727" s="31"/>
      <c r="O727" s="31"/>
      <c r="Q727" s="31"/>
      <c r="S727" s="31"/>
      <c r="Y727" s="31"/>
      <c r="Z727" s="31"/>
      <c r="AA727" s="31"/>
      <c r="AB727" s="31"/>
      <c r="AC727" s="31"/>
      <c r="AE727" s="31"/>
    </row>
    <row r="728" spans="5:31" ht="18">
      <c r="E728" s="31"/>
      <c r="I728" s="31"/>
      <c r="O728" s="31"/>
      <c r="Q728" s="31"/>
      <c r="S728" s="31"/>
      <c r="Y728" s="31"/>
      <c r="Z728" s="31"/>
      <c r="AA728" s="31"/>
      <c r="AB728" s="31"/>
      <c r="AC728" s="31"/>
      <c r="AE728" s="31"/>
    </row>
    <row r="729" spans="5:31" ht="18">
      <c r="E729" s="31"/>
      <c r="I729" s="31"/>
      <c r="O729" s="31"/>
      <c r="Q729" s="31"/>
      <c r="S729" s="31"/>
      <c r="Y729" s="31"/>
      <c r="Z729" s="31"/>
      <c r="AA729" s="31"/>
      <c r="AB729" s="31"/>
      <c r="AC729" s="31"/>
      <c r="AE729" s="31"/>
    </row>
    <row r="730" spans="5:31" ht="18">
      <c r="E730" s="31"/>
      <c r="I730" s="31"/>
      <c r="O730" s="31"/>
      <c r="Q730" s="31"/>
      <c r="S730" s="31"/>
      <c r="Y730" s="31"/>
      <c r="Z730" s="31"/>
      <c r="AA730" s="31"/>
      <c r="AB730" s="31"/>
      <c r="AC730" s="31"/>
      <c r="AE730" s="31"/>
    </row>
    <row r="731" spans="5:31" ht="18">
      <c r="E731" s="31"/>
      <c r="I731" s="31"/>
      <c r="O731" s="31"/>
      <c r="Q731" s="31"/>
      <c r="S731" s="31"/>
      <c r="Y731" s="31"/>
      <c r="Z731" s="31"/>
      <c r="AA731" s="31"/>
      <c r="AB731" s="31"/>
      <c r="AC731" s="31"/>
      <c r="AE731" s="31"/>
    </row>
    <row r="732" spans="5:31" ht="18">
      <c r="E732" s="31"/>
      <c r="I732" s="31"/>
      <c r="O732" s="31"/>
      <c r="Q732" s="31"/>
      <c r="S732" s="31"/>
      <c r="Y732" s="31"/>
      <c r="Z732" s="31"/>
      <c r="AA732" s="31"/>
      <c r="AB732" s="31"/>
      <c r="AC732" s="31"/>
      <c r="AE732" s="31"/>
    </row>
    <row r="733" spans="5:31" ht="18">
      <c r="E733" s="31"/>
      <c r="I733" s="31"/>
      <c r="O733" s="31"/>
      <c r="Q733" s="31"/>
      <c r="S733" s="31"/>
      <c r="Y733" s="31"/>
      <c r="Z733" s="31"/>
      <c r="AA733" s="31"/>
      <c r="AB733" s="31"/>
      <c r="AC733" s="31"/>
      <c r="AE733" s="31"/>
    </row>
    <row r="734" spans="5:31" ht="18">
      <c r="E734" s="31"/>
      <c r="I734" s="31"/>
      <c r="O734" s="31"/>
      <c r="Q734" s="31"/>
      <c r="S734" s="31"/>
      <c r="Y734" s="31"/>
      <c r="Z734" s="31"/>
      <c r="AA734" s="31"/>
      <c r="AB734" s="31"/>
      <c r="AC734" s="31"/>
      <c r="AE734" s="31"/>
    </row>
    <row r="735" spans="5:31" ht="18">
      <c r="E735" s="31"/>
      <c r="I735" s="31"/>
      <c r="O735" s="31"/>
      <c r="Q735" s="31"/>
      <c r="S735" s="31"/>
      <c r="Y735" s="31"/>
      <c r="Z735" s="31"/>
      <c r="AA735" s="31"/>
      <c r="AB735" s="31"/>
      <c r="AC735" s="31"/>
      <c r="AE735" s="31"/>
    </row>
    <row r="736" spans="5:31" ht="18">
      <c r="E736" s="31"/>
      <c r="I736" s="31"/>
      <c r="O736" s="31"/>
      <c r="Q736" s="31"/>
      <c r="S736" s="31"/>
      <c r="Y736" s="31"/>
      <c r="Z736" s="31"/>
      <c r="AA736" s="31"/>
      <c r="AB736" s="31"/>
      <c r="AC736" s="31"/>
      <c r="AE736" s="31"/>
    </row>
    <row r="737" spans="5:31" ht="18">
      <c r="E737" s="31"/>
      <c r="I737" s="31"/>
      <c r="O737" s="31"/>
      <c r="Q737" s="31"/>
      <c r="S737" s="31"/>
      <c r="Y737" s="31"/>
      <c r="Z737" s="31"/>
      <c r="AA737" s="31"/>
      <c r="AB737" s="31"/>
      <c r="AC737" s="31"/>
      <c r="AE737" s="31"/>
    </row>
    <row r="738" spans="5:31" ht="18">
      <c r="E738" s="31"/>
      <c r="I738" s="31"/>
      <c r="O738" s="31"/>
      <c r="Q738" s="31"/>
      <c r="S738" s="31"/>
      <c r="Y738" s="31"/>
      <c r="Z738" s="31"/>
      <c r="AA738" s="31"/>
      <c r="AB738" s="31"/>
      <c r="AC738" s="31"/>
      <c r="AE738" s="31"/>
    </row>
    <row r="739" spans="5:31" ht="18">
      <c r="E739" s="31"/>
      <c r="I739" s="31"/>
      <c r="O739" s="31"/>
      <c r="Q739" s="31"/>
      <c r="S739" s="31"/>
      <c r="Y739" s="31"/>
      <c r="Z739" s="31"/>
      <c r="AA739" s="31"/>
      <c r="AB739" s="31"/>
      <c r="AC739" s="31"/>
      <c r="AE739" s="31"/>
    </row>
    <row r="740" spans="5:31" ht="18">
      <c r="E740" s="31"/>
      <c r="I740" s="31"/>
      <c r="O740" s="31"/>
      <c r="Q740" s="31"/>
      <c r="S740" s="31"/>
      <c r="Y740" s="31"/>
      <c r="Z740" s="31"/>
      <c r="AA740" s="31"/>
      <c r="AB740" s="31"/>
      <c r="AC740" s="31"/>
      <c r="AE740" s="31"/>
    </row>
    <row r="741" spans="5:31" ht="18">
      <c r="E741" s="31"/>
      <c r="I741" s="31"/>
      <c r="O741" s="31"/>
      <c r="Q741" s="31"/>
      <c r="S741" s="31"/>
      <c r="Y741" s="31"/>
      <c r="Z741" s="31"/>
      <c r="AA741" s="31"/>
      <c r="AB741" s="31"/>
      <c r="AC741" s="31"/>
      <c r="AE741" s="31"/>
    </row>
    <row r="742" spans="5:31" ht="18">
      <c r="E742" s="31"/>
      <c r="I742" s="31"/>
      <c r="O742" s="31"/>
      <c r="Q742" s="31"/>
      <c r="S742" s="31"/>
      <c r="Y742" s="31"/>
      <c r="Z742" s="31"/>
      <c r="AA742" s="31"/>
      <c r="AB742" s="31"/>
      <c r="AC742" s="31"/>
      <c r="AE742" s="31"/>
    </row>
    <row r="743" spans="5:31" ht="18">
      <c r="E743" s="31"/>
      <c r="I743" s="31"/>
      <c r="O743" s="31"/>
      <c r="Q743" s="31"/>
      <c r="S743" s="31"/>
      <c r="Y743" s="31"/>
      <c r="Z743" s="31"/>
      <c r="AA743" s="31"/>
      <c r="AB743" s="31"/>
      <c r="AC743" s="31"/>
      <c r="AE743" s="31"/>
    </row>
    <row r="744" spans="5:31" ht="18">
      <c r="E744" s="31"/>
      <c r="I744" s="31"/>
      <c r="O744" s="31"/>
      <c r="Q744" s="31"/>
      <c r="S744" s="31"/>
      <c r="Y744" s="31"/>
      <c r="Z744" s="31"/>
      <c r="AA744" s="31"/>
      <c r="AB744" s="31"/>
      <c r="AC744" s="31"/>
      <c r="AE744" s="31"/>
    </row>
    <row r="745" spans="5:31" ht="18">
      <c r="E745" s="31"/>
      <c r="I745" s="31"/>
      <c r="O745" s="31"/>
      <c r="Q745" s="31"/>
      <c r="S745" s="31"/>
      <c r="Y745" s="31"/>
      <c r="Z745" s="31"/>
      <c r="AA745" s="31"/>
      <c r="AB745" s="31"/>
      <c r="AC745" s="31"/>
      <c r="AE745" s="31"/>
    </row>
    <row r="746" spans="5:31" ht="18">
      <c r="E746" s="31"/>
      <c r="I746" s="31"/>
      <c r="O746" s="31"/>
      <c r="Q746" s="31"/>
      <c r="S746" s="31"/>
      <c r="Y746" s="31"/>
      <c r="Z746" s="31"/>
      <c r="AA746" s="31"/>
      <c r="AB746" s="31"/>
      <c r="AC746" s="31"/>
      <c r="AE746" s="31"/>
    </row>
    <row r="747" spans="5:31" ht="18">
      <c r="E747" s="31"/>
      <c r="I747" s="31"/>
      <c r="O747" s="31"/>
      <c r="Q747" s="31"/>
      <c r="S747" s="31"/>
      <c r="Y747" s="31"/>
      <c r="Z747" s="31"/>
      <c r="AA747" s="31"/>
      <c r="AB747" s="31"/>
      <c r="AC747" s="31"/>
      <c r="AE747" s="31"/>
    </row>
    <row r="748" spans="5:31" ht="18">
      <c r="E748" s="31"/>
      <c r="I748" s="31"/>
      <c r="O748" s="31"/>
      <c r="Q748" s="31"/>
      <c r="S748" s="31"/>
      <c r="Y748" s="31"/>
      <c r="Z748" s="31"/>
      <c r="AA748" s="31"/>
      <c r="AB748" s="31"/>
      <c r="AC748" s="31"/>
      <c r="AE748" s="31"/>
    </row>
    <row r="749" spans="5:31" ht="18">
      <c r="E749" s="31"/>
      <c r="I749" s="31"/>
      <c r="O749" s="31"/>
      <c r="Q749" s="31"/>
      <c r="S749" s="31"/>
      <c r="Y749" s="31"/>
      <c r="Z749" s="31"/>
      <c r="AA749" s="31"/>
      <c r="AB749" s="31"/>
      <c r="AC749" s="31"/>
      <c r="AE749" s="31"/>
    </row>
    <row r="750" spans="5:31" ht="18">
      <c r="E750" s="31"/>
      <c r="I750" s="31"/>
      <c r="O750" s="31"/>
      <c r="Q750" s="31"/>
      <c r="S750" s="31"/>
      <c r="Y750" s="31"/>
      <c r="Z750" s="31"/>
      <c r="AA750" s="31"/>
      <c r="AB750" s="31"/>
      <c r="AC750" s="31"/>
      <c r="AE750" s="31"/>
    </row>
    <row r="751" spans="5:31" ht="18">
      <c r="E751" s="31"/>
      <c r="I751" s="31"/>
      <c r="O751" s="31"/>
      <c r="Q751" s="31"/>
      <c r="S751" s="31"/>
      <c r="Y751" s="31"/>
      <c r="Z751" s="31"/>
      <c r="AA751" s="31"/>
      <c r="AB751" s="31"/>
      <c r="AC751" s="31"/>
      <c r="AE751" s="31"/>
    </row>
    <row r="752" spans="5:31" ht="18">
      <c r="E752" s="31"/>
      <c r="I752" s="31"/>
      <c r="O752" s="31"/>
      <c r="Q752" s="31"/>
      <c r="S752" s="31"/>
      <c r="Y752" s="31"/>
      <c r="Z752" s="31"/>
      <c r="AA752" s="31"/>
      <c r="AB752" s="31"/>
      <c r="AC752" s="31"/>
      <c r="AE752" s="31"/>
    </row>
    <row r="753" spans="5:31" ht="18">
      <c r="E753" s="31"/>
      <c r="I753" s="31"/>
      <c r="O753" s="31"/>
      <c r="Q753" s="31"/>
      <c r="S753" s="31"/>
      <c r="Y753" s="31"/>
      <c r="Z753" s="31"/>
      <c r="AA753" s="31"/>
      <c r="AB753" s="31"/>
      <c r="AC753" s="31"/>
      <c r="AE753" s="31"/>
    </row>
    <row r="754" spans="5:31" ht="18">
      <c r="E754" s="31"/>
      <c r="I754" s="31"/>
      <c r="O754" s="31"/>
      <c r="Q754" s="31"/>
      <c r="S754" s="31"/>
      <c r="Y754" s="31"/>
      <c r="Z754" s="31"/>
      <c r="AA754" s="31"/>
      <c r="AB754" s="31"/>
      <c r="AC754" s="31"/>
      <c r="AE754" s="31"/>
    </row>
    <row r="755" spans="5:31" ht="18">
      <c r="E755" s="31"/>
      <c r="I755" s="31"/>
      <c r="O755" s="31"/>
      <c r="Q755" s="31"/>
      <c r="S755" s="31"/>
      <c r="Y755" s="31"/>
      <c r="Z755" s="31"/>
      <c r="AA755" s="31"/>
      <c r="AB755" s="31"/>
      <c r="AC755" s="31"/>
      <c r="AE755" s="31"/>
    </row>
    <row r="756" spans="5:31" ht="18">
      <c r="E756" s="31"/>
      <c r="I756" s="31"/>
      <c r="O756" s="31"/>
      <c r="Q756" s="31"/>
      <c r="S756" s="31"/>
      <c r="Y756" s="31"/>
      <c r="Z756" s="31"/>
      <c r="AA756" s="31"/>
      <c r="AB756" s="31"/>
      <c r="AC756" s="31"/>
      <c r="AE756" s="31"/>
    </row>
    <row r="757" spans="5:31" ht="18">
      <c r="E757" s="31"/>
      <c r="I757" s="31"/>
      <c r="O757" s="31"/>
      <c r="Q757" s="31"/>
      <c r="S757" s="31"/>
      <c r="Y757" s="31"/>
      <c r="Z757" s="31"/>
      <c r="AA757" s="31"/>
      <c r="AB757" s="31"/>
      <c r="AC757" s="31"/>
      <c r="AE757" s="31"/>
    </row>
    <row r="758" spans="5:31" ht="18">
      <c r="E758" s="31"/>
      <c r="I758" s="31"/>
      <c r="O758" s="31"/>
      <c r="Q758" s="31"/>
      <c r="S758" s="31"/>
      <c r="Y758" s="31"/>
      <c r="Z758" s="31"/>
      <c r="AA758" s="31"/>
      <c r="AB758" s="31"/>
      <c r="AC758" s="31"/>
      <c r="AE758" s="31"/>
    </row>
    <row r="759" spans="5:31" ht="18">
      <c r="E759" s="31"/>
      <c r="I759" s="31"/>
      <c r="O759" s="31"/>
      <c r="Q759" s="31"/>
      <c r="S759" s="31"/>
      <c r="Y759" s="31"/>
      <c r="Z759" s="31"/>
      <c r="AA759" s="31"/>
      <c r="AB759" s="31"/>
      <c r="AC759" s="31"/>
      <c r="AE759" s="31"/>
    </row>
    <row r="760" spans="5:31" ht="18">
      <c r="E760" s="31"/>
      <c r="I760" s="31"/>
      <c r="O760" s="31"/>
      <c r="Q760" s="31"/>
      <c r="S760" s="31"/>
      <c r="Y760" s="31"/>
      <c r="Z760" s="31"/>
      <c r="AA760" s="31"/>
      <c r="AB760" s="31"/>
      <c r="AC760" s="31"/>
      <c r="AE760" s="31"/>
    </row>
    <row r="761" spans="5:31" ht="18">
      <c r="E761" s="31"/>
      <c r="I761" s="31"/>
      <c r="O761" s="31"/>
      <c r="Q761" s="31"/>
      <c r="S761" s="31"/>
      <c r="Y761" s="31"/>
      <c r="Z761" s="31"/>
      <c r="AA761" s="31"/>
      <c r="AB761" s="31"/>
      <c r="AC761" s="31"/>
      <c r="AE761" s="31"/>
    </row>
    <row r="762" spans="5:31" ht="18">
      <c r="E762" s="31"/>
      <c r="I762" s="31"/>
      <c r="O762" s="31"/>
      <c r="Q762" s="31"/>
      <c r="S762" s="31"/>
      <c r="Y762" s="31"/>
      <c r="Z762" s="31"/>
      <c r="AA762" s="31"/>
      <c r="AB762" s="31"/>
      <c r="AC762" s="31"/>
      <c r="AE762" s="31"/>
    </row>
    <row r="763" spans="5:31" ht="18">
      <c r="E763" s="31"/>
      <c r="I763" s="31"/>
      <c r="O763" s="31"/>
      <c r="Q763" s="31"/>
      <c r="S763" s="31"/>
      <c r="Y763" s="31"/>
      <c r="Z763" s="31"/>
      <c r="AA763" s="31"/>
      <c r="AB763" s="31"/>
      <c r="AC763" s="31"/>
      <c r="AE763" s="31"/>
    </row>
    <row r="764" spans="5:31" ht="18">
      <c r="E764" s="31"/>
      <c r="I764" s="31"/>
      <c r="O764" s="31"/>
      <c r="Q764" s="31"/>
      <c r="S764" s="31"/>
      <c r="Y764" s="31"/>
      <c r="Z764" s="31"/>
      <c r="AA764" s="31"/>
      <c r="AB764" s="31"/>
      <c r="AC764" s="31"/>
      <c r="AE764" s="31"/>
    </row>
    <row r="765" spans="5:31" ht="18">
      <c r="E765" s="31"/>
      <c r="I765" s="31"/>
      <c r="O765" s="31"/>
      <c r="Q765" s="31"/>
      <c r="S765" s="31"/>
      <c r="Y765" s="31"/>
      <c r="Z765" s="31"/>
      <c r="AA765" s="31"/>
      <c r="AB765" s="31"/>
      <c r="AC765" s="31"/>
      <c r="AE765" s="31"/>
    </row>
    <row r="766" spans="5:31" ht="18">
      <c r="E766" s="31"/>
      <c r="I766" s="31"/>
      <c r="O766" s="31"/>
      <c r="Q766" s="31"/>
      <c r="S766" s="31"/>
      <c r="Y766" s="31"/>
      <c r="Z766" s="31"/>
      <c r="AA766" s="31"/>
      <c r="AB766" s="31"/>
      <c r="AC766" s="31"/>
      <c r="AE766" s="31"/>
    </row>
    <row r="767" spans="5:31" ht="18">
      <c r="E767" s="31"/>
      <c r="I767" s="31"/>
      <c r="O767" s="31"/>
      <c r="Q767" s="31"/>
      <c r="S767" s="31"/>
      <c r="Y767" s="31"/>
      <c r="Z767" s="31"/>
      <c r="AA767" s="31"/>
      <c r="AB767" s="31"/>
      <c r="AC767" s="31"/>
      <c r="AE767" s="31"/>
    </row>
    <row r="768" spans="5:31" ht="18">
      <c r="E768" s="31"/>
      <c r="I768" s="31"/>
      <c r="O768" s="31"/>
      <c r="Q768" s="31"/>
      <c r="S768" s="31"/>
      <c r="Y768" s="31"/>
      <c r="Z768" s="31"/>
      <c r="AA768" s="31"/>
      <c r="AB768" s="31"/>
      <c r="AC768" s="31"/>
      <c r="AE768" s="31"/>
    </row>
    <row r="769" spans="5:31" ht="18">
      <c r="E769" s="31"/>
      <c r="I769" s="31"/>
      <c r="O769" s="31"/>
      <c r="Q769" s="31"/>
      <c r="S769" s="31"/>
      <c r="Y769" s="31"/>
      <c r="Z769" s="31"/>
      <c r="AA769" s="31"/>
      <c r="AB769" s="31"/>
      <c r="AC769" s="31"/>
      <c r="AE769" s="31"/>
    </row>
    <row r="770" spans="5:31" ht="18">
      <c r="E770" s="31"/>
      <c r="I770" s="31"/>
      <c r="O770" s="31"/>
      <c r="Q770" s="31"/>
      <c r="S770" s="31"/>
      <c r="Y770" s="31"/>
      <c r="Z770" s="31"/>
      <c r="AA770" s="31"/>
      <c r="AB770" s="31"/>
      <c r="AC770" s="31"/>
      <c r="AE770" s="31"/>
    </row>
    <row r="771" spans="5:31" ht="18">
      <c r="E771" s="31"/>
      <c r="I771" s="31"/>
      <c r="O771" s="31"/>
      <c r="Q771" s="31"/>
      <c r="S771" s="31"/>
      <c r="Y771" s="31"/>
      <c r="Z771" s="31"/>
      <c r="AA771" s="31"/>
      <c r="AB771" s="31"/>
      <c r="AC771" s="31"/>
      <c r="AE771" s="31"/>
    </row>
    <row r="772" spans="5:31" ht="18">
      <c r="E772" s="31"/>
      <c r="I772" s="31"/>
      <c r="O772" s="31"/>
      <c r="Q772" s="31"/>
      <c r="S772" s="31"/>
      <c r="Y772" s="31"/>
      <c r="Z772" s="31"/>
      <c r="AA772" s="31"/>
      <c r="AB772" s="31"/>
      <c r="AC772" s="31"/>
      <c r="AE772" s="31"/>
    </row>
    <row r="773" spans="5:31" ht="18">
      <c r="E773" s="31"/>
      <c r="I773" s="31"/>
      <c r="O773" s="31"/>
      <c r="Q773" s="31"/>
      <c r="S773" s="31"/>
      <c r="Y773" s="31"/>
      <c r="Z773" s="31"/>
      <c r="AA773" s="31"/>
      <c r="AB773" s="31"/>
      <c r="AC773" s="31"/>
      <c r="AE773" s="31"/>
    </row>
    <row r="774" spans="5:31" ht="18">
      <c r="E774" s="31"/>
      <c r="I774" s="31"/>
      <c r="O774" s="31"/>
      <c r="Q774" s="31"/>
      <c r="S774" s="31"/>
      <c r="Y774" s="31"/>
      <c r="Z774" s="31"/>
      <c r="AA774" s="31"/>
      <c r="AB774" s="31"/>
      <c r="AC774" s="31"/>
      <c r="AE774" s="31"/>
    </row>
    <row r="775" spans="5:31" ht="18">
      <c r="E775" s="31"/>
      <c r="I775" s="31"/>
      <c r="O775" s="31"/>
      <c r="Q775" s="31"/>
      <c r="S775" s="31"/>
      <c r="Y775" s="31"/>
      <c r="Z775" s="31"/>
      <c r="AA775" s="31"/>
      <c r="AB775" s="31"/>
      <c r="AC775" s="31"/>
      <c r="AE775" s="31"/>
    </row>
    <row r="776" spans="5:31" ht="18">
      <c r="E776" s="31"/>
      <c r="I776" s="31"/>
      <c r="O776" s="31"/>
      <c r="Q776" s="31"/>
      <c r="S776" s="31"/>
      <c r="Y776" s="31"/>
      <c r="Z776" s="31"/>
      <c r="AA776" s="31"/>
      <c r="AB776" s="31"/>
      <c r="AC776" s="31"/>
      <c r="AE776" s="31"/>
    </row>
    <row r="777" spans="5:31" ht="18">
      <c r="E777" s="31"/>
      <c r="I777" s="31"/>
      <c r="O777" s="31"/>
      <c r="Q777" s="31"/>
      <c r="S777" s="31"/>
      <c r="Y777" s="31"/>
      <c r="Z777" s="31"/>
      <c r="AA777" s="31"/>
      <c r="AB777" s="31"/>
      <c r="AC777" s="31"/>
      <c r="AE777" s="31"/>
    </row>
    <row r="778" spans="5:31" ht="18">
      <c r="E778" s="31"/>
      <c r="I778" s="31"/>
      <c r="O778" s="31"/>
      <c r="Q778" s="31"/>
      <c r="S778" s="31"/>
      <c r="Y778" s="31"/>
      <c r="Z778" s="31"/>
      <c r="AA778" s="31"/>
      <c r="AB778" s="31"/>
      <c r="AC778" s="31"/>
      <c r="AE778" s="31"/>
    </row>
    <row r="779" spans="5:31" ht="18">
      <c r="E779" s="31"/>
      <c r="I779" s="31"/>
      <c r="O779" s="31"/>
      <c r="Q779" s="31"/>
      <c r="S779" s="31"/>
      <c r="Y779" s="31"/>
      <c r="Z779" s="31"/>
      <c r="AA779" s="31"/>
      <c r="AB779" s="31"/>
      <c r="AC779" s="31"/>
      <c r="AE779" s="31"/>
    </row>
    <row r="780" spans="5:31" ht="18">
      <c r="E780" s="31"/>
      <c r="I780" s="31"/>
      <c r="O780" s="31"/>
      <c r="Q780" s="31"/>
      <c r="S780" s="31"/>
      <c r="Y780" s="31"/>
      <c r="Z780" s="31"/>
      <c r="AA780" s="31"/>
      <c r="AB780" s="31"/>
      <c r="AC780" s="31"/>
      <c r="AE780" s="31"/>
    </row>
    <row r="781" spans="5:31" ht="18">
      <c r="E781" s="31"/>
      <c r="I781" s="31"/>
      <c r="O781" s="31"/>
      <c r="Q781" s="31"/>
      <c r="S781" s="31"/>
      <c r="Y781" s="31"/>
      <c r="Z781" s="31"/>
      <c r="AA781" s="31"/>
      <c r="AB781" s="31"/>
      <c r="AC781" s="31"/>
      <c r="AE781" s="31"/>
    </row>
    <row r="782" spans="5:31" ht="18">
      <c r="E782" s="31"/>
      <c r="I782" s="31"/>
      <c r="O782" s="31"/>
      <c r="Q782" s="31"/>
      <c r="S782" s="31"/>
      <c r="Y782" s="31"/>
      <c r="Z782" s="31"/>
      <c r="AA782" s="31"/>
      <c r="AB782" s="31"/>
      <c r="AC782" s="31"/>
      <c r="AE782" s="31"/>
    </row>
    <row r="783" spans="5:31" ht="18">
      <c r="E783" s="31"/>
      <c r="I783" s="31"/>
      <c r="O783" s="31"/>
      <c r="Q783" s="31"/>
      <c r="S783" s="31"/>
      <c r="Y783" s="31"/>
      <c r="Z783" s="31"/>
      <c r="AA783" s="31"/>
      <c r="AB783" s="31"/>
      <c r="AC783" s="31"/>
      <c r="AE783" s="31"/>
    </row>
    <row r="784" spans="5:31" ht="18">
      <c r="E784" s="31"/>
      <c r="I784" s="31"/>
      <c r="O784" s="31"/>
      <c r="Q784" s="31"/>
      <c r="S784" s="31"/>
      <c r="Y784" s="31"/>
      <c r="Z784" s="31"/>
      <c r="AA784" s="31"/>
      <c r="AB784" s="31"/>
      <c r="AC784" s="31"/>
      <c r="AE784" s="31"/>
    </row>
    <row r="785" spans="5:31" ht="18">
      <c r="E785" s="31"/>
      <c r="I785" s="31"/>
      <c r="O785" s="31"/>
      <c r="Q785" s="31"/>
      <c r="S785" s="31"/>
      <c r="Y785" s="31"/>
      <c r="Z785" s="31"/>
      <c r="AA785" s="31"/>
      <c r="AB785" s="31"/>
      <c r="AC785" s="31"/>
      <c r="AE785" s="31"/>
    </row>
    <row r="786" spans="5:31" ht="18">
      <c r="E786" s="31"/>
      <c r="I786" s="31"/>
      <c r="O786" s="31"/>
      <c r="Q786" s="31"/>
      <c r="S786" s="31"/>
      <c r="Y786" s="31"/>
      <c r="Z786" s="31"/>
      <c r="AA786" s="31"/>
      <c r="AB786" s="31"/>
      <c r="AC786" s="31"/>
      <c r="AE786" s="31"/>
    </row>
    <row r="787" spans="5:31" ht="18">
      <c r="E787" s="31"/>
      <c r="I787" s="31"/>
      <c r="O787" s="31"/>
      <c r="Q787" s="31"/>
      <c r="S787" s="31"/>
      <c r="Y787" s="31"/>
      <c r="Z787" s="31"/>
      <c r="AA787" s="31"/>
      <c r="AB787" s="31"/>
      <c r="AC787" s="31"/>
      <c r="AE787" s="31"/>
    </row>
    <row r="788" spans="5:31" ht="18">
      <c r="E788" s="31"/>
      <c r="I788" s="31"/>
      <c r="O788" s="31"/>
      <c r="Q788" s="31"/>
      <c r="S788" s="31"/>
      <c r="Y788" s="31"/>
      <c r="Z788" s="31"/>
      <c r="AA788" s="31"/>
      <c r="AB788" s="31"/>
      <c r="AC788" s="31"/>
      <c r="AE788" s="31"/>
    </row>
    <row r="789" spans="5:31" ht="18">
      <c r="E789" s="31"/>
      <c r="I789" s="31"/>
      <c r="O789" s="31"/>
      <c r="Q789" s="31"/>
      <c r="S789" s="31"/>
      <c r="Y789" s="31"/>
      <c r="Z789" s="31"/>
      <c r="AA789" s="31"/>
      <c r="AB789" s="31"/>
      <c r="AC789" s="31"/>
      <c r="AE789" s="31"/>
    </row>
    <row r="790" spans="5:31" ht="18">
      <c r="E790" s="31"/>
      <c r="I790" s="31"/>
      <c r="O790" s="31"/>
      <c r="Q790" s="31"/>
      <c r="S790" s="31"/>
      <c r="Y790" s="31"/>
      <c r="Z790" s="31"/>
      <c r="AA790" s="31"/>
      <c r="AB790" s="31"/>
      <c r="AC790" s="31"/>
      <c r="AE790" s="31"/>
    </row>
    <row r="791" spans="5:31" ht="18">
      <c r="E791" s="31"/>
      <c r="I791" s="31"/>
      <c r="O791" s="31"/>
      <c r="Q791" s="31"/>
      <c r="S791" s="31"/>
      <c r="Y791" s="31"/>
      <c r="Z791" s="31"/>
      <c r="AA791" s="31"/>
      <c r="AB791" s="31"/>
      <c r="AC791" s="31"/>
      <c r="AE791" s="31"/>
    </row>
    <row r="792" spans="5:31" ht="18">
      <c r="E792" s="31"/>
      <c r="I792" s="31"/>
      <c r="O792" s="31"/>
      <c r="Q792" s="31"/>
      <c r="S792" s="31"/>
      <c r="Y792" s="31"/>
      <c r="Z792" s="31"/>
      <c r="AA792" s="31"/>
      <c r="AB792" s="31"/>
      <c r="AC792" s="31"/>
      <c r="AE792" s="31"/>
    </row>
    <row r="793" spans="5:31" ht="18">
      <c r="E793" s="31"/>
      <c r="I793" s="31"/>
      <c r="O793" s="31"/>
      <c r="Q793" s="31"/>
      <c r="S793" s="31"/>
      <c r="Y793" s="31"/>
      <c r="Z793" s="31"/>
      <c r="AA793" s="31"/>
      <c r="AB793" s="31"/>
      <c r="AC793" s="31"/>
      <c r="AE793" s="31"/>
    </row>
    <row r="794" spans="5:31" ht="18">
      <c r="E794" s="31"/>
      <c r="I794" s="31"/>
      <c r="O794" s="31"/>
      <c r="Q794" s="31"/>
      <c r="S794" s="31"/>
      <c r="Y794" s="31"/>
      <c r="Z794" s="31"/>
      <c r="AA794" s="31"/>
      <c r="AB794" s="31"/>
      <c r="AC794" s="31"/>
      <c r="AE794" s="31"/>
    </row>
    <row r="795" spans="5:31" ht="18">
      <c r="E795" s="31"/>
      <c r="I795" s="31"/>
      <c r="O795" s="31"/>
      <c r="Q795" s="31"/>
      <c r="S795" s="31"/>
      <c r="Y795" s="31"/>
      <c r="Z795" s="31"/>
      <c r="AA795" s="31"/>
      <c r="AB795" s="31"/>
      <c r="AC795" s="31"/>
      <c r="AE795" s="31"/>
    </row>
    <row r="796" spans="5:31" ht="18">
      <c r="E796" s="31"/>
      <c r="I796" s="31"/>
      <c r="O796" s="31"/>
      <c r="Q796" s="31"/>
      <c r="S796" s="31"/>
      <c r="Y796" s="31"/>
      <c r="Z796" s="31"/>
      <c r="AA796" s="31"/>
      <c r="AB796" s="31"/>
      <c r="AC796" s="31"/>
      <c r="AE796" s="31"/>
    </row>
    <row r="797" spans="5:31" ht="18">
      <c r="E797" s="31"/>
      <c r="I797" s="31"/>
      <c r="O797" s="31"/>
      <c r="Q797" s="31"/>
      <c r="S797" s="31"/>
      <c r="Y797" s="31"/>
      <c r="Z797" s="31"/>
      <c r="AA797" s="31"/>
      <c r="AB797" s="31"/>
      <c r="AC797" s="31"/>
      <c r="AE797" s="31"/>
    </row>
    <row r="798" spans="5:31" ht="18">
      <c r="E798" s="31"/>
      <c r="I798" s="31"/>
      <c r="O798" s="31"/>
      <c r="Q798" s="31"/>
      <c r="S798" s="31"/>
      <c r="Y798" s="31"/>
      <c r="Z798" s="31"/>
      <c r="AA798" s="31"/>
      <c r="AB798" s="31"/>
      <c r="AC798" s="31"/>
      <c r="AE798" s="31"/>
    </row>
    <row r="799" spans="5:31" ht="18">
      <c r="E799" s="31"/>
      <c r="I799" s="31"/>
      <c r="O799" s="31"/>
      <c r="Q799" s="31"/>
      <c r="S799" s="31"/>
      <c r="Y799" s="31"/>
      <c r="Z799" s="31"/>
      <c r="AA799" s="31"/>
      <c r="AB799" s="31"/>
      <c r="AC799" s="31"/>
      <c r="AE799" s="31"/>
    </row>
    <row r="800" spans="5:31" ht="18">
      <c r="E800" s="31"/>
      <c r="I800" s="31"/>
      <c r="O800" s="31"/>
      <c r="Q800" s="31"/>
      <c r="S800" s="31"/>
      <c r="Y800" s="31"/>
      <c r="Z800" s="31"/>
      <c r="AA800" s="31"/>
      <c r="AB800" s="31"/>
      <c r="AC800" s="31"/>
      <c r="AE800" s="31"/>
    </row>
    <row r="801" spans="5:31" ht="18">
      <c r="E801" s="31"/>
      <c r="I801" s="31"/>
      <c r="O801" s="31"/>
      <c r="Q801" s="31"/>
      <c r="S801" s="31"/>
      <c r="Y801" s="31"/>
      <c r="Z801" s="31"/>
      <c r="AA801" s="31"/>
      <c r="AB801" s="31"/>
      <c r="AC801" s="31"/>
      <c r="AE801" s="31"/>
    </row>
    <row r="802" spans="5:31" ht="18">
      <c r="E802" s="31"/>
      <c r="I802" s="31"/>
      <c r="O802" s="31"/>
      <c r="Q802" s="31"/>
      <c r="S802" s="31"/>
      <c r="Y802" s="31"/>
      <c r="Z802" s="31"/>
      <c r="AA802" s="31"/>
      <c r="AB802" s="31"/>
      <c r="AC802" s="31"/>
      <c r="AE802" s="31"/>
    </row>
    <row r="803" spans="5:31" ht="18">
      <c r="E803" s="31"/>
      <c r="I803" s="31"/>
      <c r="O803" s="31"/>
      <c r="Q803" s="31"/>
      <c r="S803" s="31"/>
      <c r="Y803" s="31"/>
      <c r="Z803" s="31"/>
      <c r="AA803" s="31"/>
      <c r="AB803" s="31"/>
      <c r="AC803" s="31"/>
      <c r="AE803" s="31"/>
    </row>
    <row r="804" spans="5:31" ht="18">
      <c r="E804" s="31"/>
      <c r="I804" s="31"/>
      <c r="O804" s="31"/>
      <c r="Q804" s="31"/>
      <c r="S804" s="31"/>
      <c r="Y804" s="31"/>
      <c r="Z804" s="31"/>
      <c r="AA804" s="31"/>
      <c r="AB804" s="31"/>
      <c r="AC804" s="31"/>
      <c r="AE804" s="31"/>
    </row>
    <row r="805" spans="5:31" ht="18">
      <c r="E805" s="31"/>
      <c r="I805" s="31"/>
      <c r="O805" s="31"/>
      <c r="Q805" s="31"/>
      <c r="S805" s="31"/>
      <c r="Y805" s="31"/>
      <c r="Z805" s="31"/>
      <c r="AA805" s="31"/>
      <c r="AB805" s="31"/>
      <c r="AC805" s="31"/>
      <c r="AE805" s="31"/>
    </row>
    <row r="806" spans="5:31" ht="18">
      <c r="E806" s="31"/>
      <c r="I806" s="31"/>
      <c r="O806" s="31"/>
      <c r="Q806" s="31"/>
      <c r="S806" s="31"/>
      <c r="Y806" s="31"/>
      <c r="Z806" s="31"/>
      <c r="AA806" s="31"/>
      <c r="AB806" s="31"/>
      <c r="AC806" s="31"/>
      <c r="AE806" s="31"/>
    </row>
    <row r="807" spans="5:31" ht="18">
      <c r="E807" s="31"/>
      <c r="I807" s="31"/>
      <c r="O807" s="31"/>
      <c r="Q807" s="31"/>
      <c r="S807" s="31"/>
      <c r="Y807" s="31"/>
      <c r="Z807" s="31"/>
      <c r="AA807" s="31"/>
      <c r="AB807" s="31"/>
      <c r="AC807" s="31"/>
      <c r="AE807" s="31"/>
    </row>
    <row r="808" spans="5:31" ht="18">
      <c r="E808" s="31"/>
      <c r="I808" s="31"/>
      <c r="O808" s="31"/>
      <c r="Q808" s="31"/>
      <c r="S808" s="31"/>
      <c r="Y808" s="31"/>
      <c r="Z808" s="31"/>
      <c r="AA808" s="31"/>
      <c r="AB808" s="31"/>
      <c r="AC808" s="31"/>
      <c r="AE808" s="31"/>
    </row>
    <row r="809" spans="5:31" ht="18">
      <c r="E809" s="31"/>
      <c r="I809" s="31"/>
      <c r="O809" s="31"/>
      <c r="Q809" s="31"/>
      <c r="S809" s="31"/>
      <c r="Y809" s="31"/>
      <c r="Z809" s="31"/>
      <c r="AA809" s="31"/>
      <c r="AB809" s="31"/>
      <c r="AC809" s="31"/>
      <c r="AE809" s="31"/>
    </row>
    <row r="810" spans="5:31" ht="18">
      <c r="E810" s="31"/>
      <c r="I810" s="31"/>
      <c r="O810" s="31"/>
      <c r="Q810" s="31"/>
      <c r="S810" s="31"/>
      <c r="Y810" s="31"/>
      <c r="Z810" s="31"/>
      <c r="AA810" s="31"/>
      <c r="AB810" s="31"/>
      <c r="AC810" s="31"/>
      <c r="AE810" s="31"/>
    </row>
    <row r="811" spans="5:31" ht="18">
      <c r="E811" s="31"/>
      <c r="I811" s="31"/>
      <c r="O811" s="31"/>
      <c r="Q811" s="31"/>
      <c r="S811" s="31"/>
      <c r="Y811" s="31"/>
      <c r="Z811" s="31"/>
      <c r="AA811" s="31"/>
      <c r="AB811" s="31"/>
      <c r="AC811" s="31"/>
      <c r="AE811" s="31"/>
    </row>
    <row r="812" spans="5:31" ht="18">
      <c r="E812" s="31"/>
      <c r="I812" s="31"/>
      <c r="O812" s="31"/>
      <c r="Q812" s="31"/>
      <c r="S812" s="31"/>
      <c r="Y812" s="31"/>
      <c r="Z812" s="31"/>
      <c r="AA812" s="31"/>
      <c r="AB812" s="31"/>
      <c r="AC812" s="31"/>
      <c r="AE812" s="31"/>
    </row>
    <row r="813" spans="5:31" ht="18">
      <c r="E813" s="31"/>
      <c r="I813" s="31"/>
      <c r="O813" s="31"/>
      <c r="Q813" s="31"/>
      <c r="S813" s="31"/>
      <c r="Y813" s="31"/>
      <c r="Z813" s="31"/>
      <c r="AA813" s="31"/>
      <c r="AB813" s="31"/>
      <c r="AC813" s="31"/>
      <c r="AE813" s="31"/>
    </row>
    <row r="814" spans="5:31" ht="18">
      <c r="E814" s="31"/>
      <c r="I814" s="31"/>
      <c r="O814" s="31"/>
      <c r="Q814" s="31"/>
      <c r="S814" s="31"/>
      <c r="Y814" s="31"/>
      <c r="Z814" s="31"/>
      <c r="AA814" s="31"/>
      <c r="AB814" s="31"/>
      <c r="AC814" s="31"/>
      <c r="AE814" s="31"/>
    </row>
    <row r="815" spans="5:31" ht="18">
      <c r="E815" s="31"/>
      <c r="I815" s="31"/>
      <c r="O815" s="31"/>
      <c r="Q815" s="31"/>
      <c r="S815" s="31"/>
      <c r="Y815" s="31"/>
      <c r="Z815" s="31"/>
      <c r="AA815" s="31"/>
      <c r="AB815" s="31"/>
      <c r="AC815" s="31"/>
      <c r="AE815" s="31"/>
    </row>
    <row r="816" spans="5:31" ht="18">
      <c r="E816" s="31"/>
      <c r="I816" s="31"/>
      <c r="O816" s="31"/>
      <c r="Q816" s="31"/>
      <c r="S816" s="31"/>
      <c r="Y816" s="31"/>
      <c r="Z816" s="31"/>
      <c r="AA816" s="31"/>
      <c r="AB816" s="31"/>
      <c r="AC816" s="31"/>
      <c r="AE816" s="31"/>
    </row>
    <row r="817" spans="5:31" ht="18">
      <c r="E817" s="31"/>
      <c r="I817" s="31"/>
      <c r="O817" s="31"/>
      <c r="Q817" s="31"/>
      <c r="S817" s="31"/>
      <c r="Y817" s="31"/>
      <c r="Z817" s="31"/>
      <c r="AA817" s="31"/>
      <c r="AB817" s="31"/>
      <c r="AC817" s="31"/>
      <c r="AE817" s="31"/>
    </row>
    <row r="818" spans="5:31" ht="18">
      <c r="E818" s="31"/>
      <c r="I818" s="31"/>
      <c r="O818" s="31"/>
      <c r="Q818" s="31"/>
      <c r="S818" s="31"/>
      <c r="Y818" s="31"/>
      <c r="Z818" s="31"/>
      <c r="AA818" s="31"/>
      <c r="AB818" s="31"/>
      <c r="AC818" s="31"/>
      <c r="AE818" s="31"/>
    </row>
    <row r="819" spans="5:31" ht="18">
      <c r="E819" s="31"/>
      <c r="I819" s="31"/>
      <c r="O819" s="31"/>
      <c r="Q819" s="31"/>
      <c r="S819" s="31"/>
      <c r="Y819" s="31"/>
      <c r="Z819" s="31"/>
      <c r="AA819" s="31"/>
      <c r="AB819" s="31"/>
      <c r="AC819" s="31"/>
      <c r="AE819" s="31"/>
    </row>
    <row r="820" spans="5:31" ht="18">
      <c r="E820" s="31"/>
      <c r="I820" s="31"/>
      <c r="O820" s="31"/>
      <c r="Q820" s="31"/>
      <c r="S820" s="31"/>
      <c r="Y820" s="31"/>
      <c r="Z820" s="31"/>
      <c r="AA820" s="31"/>
      <c r="AB820" s="31"/>
      <c r="AC820" s="31"/>
      <c r="AE820" s="31"/>
    </row>
    <row r="821" spans="5:31" ht="18">
      <c r="E821" s="31"/>
      <c r="I821" s="31"/>
      <c r="O821" s="31"/>
      <c r="Q821" s="31"/>
      <c r="S821" s="31"/>
      <c r="Y821" s="31"/>
      <c r="Z821" s="31"/>
      <c r="AA821" s="31"/>
      <c r="AB821" s="31"/>
      <c r="AC821" s="31"/>
      <c r="AE821" s="31"/>
    </row>
    <row r="822" spans="5:31" ht="18">
      <c r="E822" s="31"/>
      <c r="I822" s="31"/>
      <c r="O822" s="31"/>
      <c r="Q822" s="31"/>
      <c r="S822" s="31"/>
      <c r="Y822" s="31"/>
      <c r="Z822" s="31"/>
      <c r="AA822" s="31"/>
      <c r="AB822" s="31"/>
      <c r="AC822" s="31"/>
      <c r="AE822" s="31"/>
    </row>
    <row r="823" spans="5:31" ht="18">
      <c r="E823" s="31"/>
      <c r="I823" s="31"/>
      <c r="O823" s="31"/>
      <c r="Q823" s="31"/>
      <c r="S823" s="31"/>
      <c r="Y823" s="31"/>
      <c r="Z823" s="31"/>
      <c r="AA823" s="31"/>
      <c r="AB823" s="31"/>
      <c r="AC823" s="31"/>
      <c r="AE823" s="31"/>
    </row>
    <row r="824" spans="5:31" ht="18">
      <c r="E824" s="31"/>
      <c r="I824" s="31"/>
      <c r="O824" s="31"/>
      <c r="Q824" s="31"/>
      <c r="S824" s="31"/>
      <c r="Y824" s="31"/>
      <c r="Z824" s="31"/>
      <c r="AA824" s="31"/>
      <c r="AB824" s="31"/>
      <c r="AC824" s="31"/>
      <c r="AE824" s="31"/>
    </row>
    <row r="825" spans="5:31" ht="18">
      <c r="E825" s="31"/>
      <c r="I825" s="31"/>
      <c r="O825" s="31"/>
      <c r="Q825" s="31"/>
      <c r="S825" s="31"/>
      <c r="Y825" s="31"/>
      <c r="Z825" s="31"/>
      <c r="AA825" s="31"/>
      <c r="AB825" s="31"/>
      <c r="AC825" s="31"/>
      <c r="AE825" s="31"/>
    </row>
    <row r="826" spans="5:31" ht="18">
      <c r="E826" s="31"/>
      <c r="I826" s="31"/>
      <c r="O826" s="31"/>
      <c r="Q826" s="31"/>
      <c r="S826" s="31"/>
      <c r="Y826" s="31"/>
      <c r="Z826" s="31"/>
      <c r="AA826" s="31"/>
      <c r="AB826" s="31"/>
      <c r="AC826" s="31"/>
      <c r="AE826" s="31"/>
    </row>
    <row r="827" spans="5:31" ht="18">
      <c r="E827" s="31"/>
      <c r="I827" s="31"/>
      <c r="O827" s="31"/>
      <c r="Q827" s="31"/>
      <c r="S827" s="31"/>
      <c r="Y827" s="31"/>
      <c r="Z827" s="31"/>
      <c r="AA827" s="31"/>
      <c r="AB827" s="31"/>
      <c r="AC827" s="31"/>
      <c r="AE827" s="31"/>
    </row>
    <row r="828" spans="5:31" ht="18">
      <c r="E828" s="31"/>
      <c r="I828" s="31"/>
      <c r="O828" s="31"/>
      <c r="Q828" s="31"/>
      <c r="S828" s="31"/>
      <c r="Y828" s="31"/>
      <c r="Z828" s="31"/>
      <c r="AA828" s="31"/>
      <c r="AB828" s="31"/>
      <c r="AC828" s="31"/>
      <c r="AE828" s="31"/>
    </row>
    <row r="829" spans="5:31" ht="18">
      <c r="E829" s="31"/>
      <c r="I829" s="31"/>
      <c r="O829" s="31"/>
      <c r="Q829" s="31"/>
      <c r="S829" s="31"/>
      <c r="Y829" s="31"/>
      <c r="Z829" s="31"/>
      <c r="AA829" s="31"/>
      <c r="AB829" s="31"/>
      <c r="AC829" s="31"/>
      <c r="AE829" s="31"/>
    </row>
    <row r="830" spans="5:31" ht="18">
      <c r="E830" s="31"/>
      <c r="I830" s="31"/>
      <c r="O830" s="31"/>
      <c r="Q830" s="31"/>
      <c r="S830" s="31"/>
      <c r="Y830" s="31"/>
      <c r="Z830" s="31"/>
      <c r="AA830" s="31"/>
      <c r="AB830" s="31"/>
      <c r="AC830" s="31"/>
      <c r="AE830" s="31"/>
    </row>
    <row r="831" spans="5:31" ht="18">
      <c r="E831" s="31"/>
      <c r="I831" s="31"/>
      <c r="O831" s="31"/>
      <c r="Q831" s="31"/>
      <c r="S831" s="31"/>
      <c r="Y831" s="31"/>
      <c r="Z831" s="31"/>
      <c r="AA831" s="31"/>
      <c r="AB831" s="31"/>
      <c r="AC831" s="31"/>
      <c r="AE831" s="31"/>
    </row>
    <row r="832" spans="5:31" ht="18">
      <c r="E832" s="31"/>
      <c r="I832" s="31"/>
      <c r="O832" s="31"/>
      <c r="Q832" s="31"/>
      <c r="S832" s="31"/>
      <c r="Y832" s="31"/>
      <c r="Z832" s="31"/>
      <c r="AA832" s="31"/>
      <c r="AB832" s="31"/>
      <c r="AC832" s="31"/>
      <c r="AE832" s="31"/>
    </row>
    <row r="833" spans="5:31" ht="18">
      <c r="E833" s="31"/>
      <c r="I833" s="31"/>
      <c r="O833" s="31"/>
      <c r="Q833" s="31"/>
      <c r="S833" s="31"/>
      <c r="Y833" s="31"/>
      <c r="Z833" s="31"/>
      <c r="AA833" s="31"/>
      <c r="AB833" s="31"/>
      <c r="AC833" s="31"/>
      <c r="AE833" s="31"/>
    </row>
    <row r="834" spans="5:31" ht="18">
      <c r="E834" s="31"/>
      <c r="I834" s="31"/>
      <c r="O834" s="31"/>
      <c r="Q834" s="31"/>
      <c r="S834" s="31"/>
      <c r="Y834" s="31"/>
      <c r="Z834" s="31"/>
      <c r="AA834" s="31"/>
      <c r="AB834" s="31"/>
      <c r="AC834" s="31"/>
      <c r="AE834" s="31"/>
    </row>
    <row r="835" spans="5:31" ht="18">
      <c r="E835" s="31"/>
      <c r="I835" s="31"/>
      <c r="O835" s="31"/>
      <c r="Q835" s="31"/>
      <c r="S835" s="31"/>
      <c r="Y835" s="31"/>
      <c r="Z835" s="31"/>
      <c r="AA835" s="31"/>
      <c r="AB835" s="31"/>
      <c r="AC835" s="31"/>
      <c r="AE835" s="31"/>
    </row>
    <row r="836" spans="5:31" ht="18">
      <c r="E836" s="31"/>
      <c r="I836" s="31"/>
      <c r="O836" s="31"/>
      <c r="Q836" s="31"/>
      <c r="S836" s="31"/>
      <c r="Y836" s="31"/>
      <c r="Z836" s="31"/>
      <c r="AA836" s="31"/>
      <c r="AB836" s="31"/>
      <c r="AC836" s="31"/>
      <c r="AE836" s="31"/>
    </row>
    <row r="837" spans="5:31" ht="18">
      <c r="E837" s="31"/>
      <c r="I837" s="31"/>
      <c r="O837" s="31"/>
      <c r="Q837" s="31"/>
      <c r="S837" s="31"/>
      <c r="Y837" s="31"/>
      <c r="Z837" s="31"/>
      <c r="AA837" s="31"/>
      <c r="AB837" s="31"/>
      <c r="AC837" s="31"/>
      <c r="AE837" s="31"/>
    </row>
    <row r="838" spans="5:31" ht="18">
      <c r="E838" s="31"/>
      <c r="I838" s="31"/>
      <c r="O838" s="31"/>
      <c r="Q838" s="31"/>
      <c r="S838" s="31"/>
      <c r="Y838" s="31"/>
      <c r="Z838" s="31"/>
      <c r="AA838" s="31"/>
      <c r="AB838" s="31"/>
      <c r="AC838" s="31"/>
      <c r="AE838" s="31"/>
    </row>
    <row r="839" spans="5:31" ht="18">
      <c r="E839" s="31"/>
      <c r="I839" s="31"/>
      <c r="O839" s="31"/>
      <c r="Q839" s="31"/>
      <c r="S839" s="31"/>
      <c r="Y839" s="31"/>
      <c r="Z839" s="31"/>
      <c r="AA839" s="31"/>
      <c r="AB839" s="31"/>
      <c r="AC839" s="31"/>
      <c r="AE839" s="31"/>
    </row>
    <row r="840" spans="5:31" ht="18">
      <c r="E840" s="31"/>
      <c r="I840" s="31"/>
      <c r="O840" s="31"/>
      <c r="Q840" s="31"/>
      <c r="S840" s="31"/>
      <c r="Y840" s="31"/>
      <c r="Z840" s="31"/>
      <c r="AA840" s="31"/>
      <c r="AB840" s="31"/>
      <c r="AC840" s="31"/>
      <c r="AE840" s="31"/>
    </row>
    <row r="841" spans="5:31" ht="18">
      <c r="E841" s="31"/>
      <c r="I841" s="31"/>
      <c r="O841" s="31"/>
      <c r="Q841" s="31"/>
      <c r="S841" s="31"/>
      <c r="Y841" s="31"/>
      <c r="Z841" s="31"/>
      <c r="AA841" s="31"/>
      <c r="AB841" s="31"/>
      <c r="AC841" s="31"/>
      <c r="AE841" s="31"/>
    </row>
    <row r="842" spans="5:31" ht="18">
      <c r="E842" s="31"/>
      <c r="I842" s="31"/>
      <c r="O842" s="31"/>
      <c r="Q842" s="31"/>
      <c r="S842" s="31"/>
      <c r="Y842" s="31"/>
      <c r="Z842" s="31"/>
      <c r="AA842" s="31"/>
      <c r="AB842" s="31"/>
      <c r="AC842" s="31"/>
      <c r="AE842" s="31"/>
    </row>
    <row r="843" spans="5:31" ht="18">
      <c r="E843" s="31"/>
      <c r="I843" s="31"/>
      <c r="O843" s="31"/>
      <c r="Q843" s="31"/>
      <c r="S843" s="31"/>
      <c r="Y843" s="31"/>
      <c r="Z843" s="31"/>
      <c r="AA843" s="31"/>
      <c r="AB843" s="31"/>
      <c r="AC843" s="31"/>
      <c r="AE843" s="31"/>
    </row>
    <row r="844" spans="5:31" ht="18">
      <c r="E844" s="31"/>
      <c r="I844" s="31"/>
      <c r="O844" s="31"/>
      <c r="Q844" s="31"/>
      <c r="S844" s="31"/>
      <c r="Y844" s="31"/>
      <c r="Z844" s="31"/>
      <c r="AA844" s="31"/>
      <c r="AB844" s="31"/>
      <c r="AC844" s="31"/>
      <c r="AE844" s="31"/>
    </row>
    <row r="845" spans="5:31" ht="18">
      <c r="E845" s="31"/>
      <c r="I845" s="31"/>
      <c r="O845" s="31"/>
      <c r="Q845" s="31"/>
      <c r="S845" s="31"/>
      <c r="Y845" s="31"/>
      <c r="Z845" s="31"/>
      <c r="AA845" s="31"/>
      <c r="AB845" s="31"/>
      <c r="AC845" s="31"/>
      <c r="AE845" s="31"/>
    </row>
    <row r="846" spans="5:31" ht="18">
      <c r="E846" s="31"/>
      <c r="I846" s="31"/>
      <c r="O846" s="31"/>
      <c r="Q846" s="31"/>
      <c r="S846" s="31"/>
      <c r="Y846" s="31"/>
      <c r="Z846" s="31"/>
      <c r="AA846" s="31"/>
      <c r="AB846" s="31"/>
      <c r="AC846" s="31"/>
      <c r="AE846" s="31"/>
    </row>
    <row r="847" spans="5:31" ht="18">
      <c r="E847" s="31"/>
      <c r="I847" s="31"/>
      <c r="O847" s="31"/>
      <c r="Q847" s="31"/>
      <c r="S847" s="31"/>
      <c r="Y847" s="31"/>
      <c r="Z847" s="31"/>
      <c r="AA847" s="31"/>
      <c r="AB847" s="31"/>
      <c r="AC847" s="31"/>
      <c r="AE847" s="31"/>
    </row>
    <row r="848" spans="5:31" ht="18">
      <c r="E848" s="31"/>
      <c r="I848" s="31"/>
      <c r="O848" s="31"/>
      <c r="Q848" s="31"/>
      <c r="S848" s="31"/>
      <c r="Y848" s="31"/>
      <c r="Z848" s="31"/>
      <c r="AA848" s="31"/>
      <c r="AB848" s="31"/>
      <c r="AC848" s="31"/>
      <c r="AE848" s="31"/>
    </row>
    <row r="849" spans="5:31" ht="18">
      <c r="E849" s="31"/>
      <c r="I849" s="31"/>
      <c r="O849" s="31"/>
      <c r="Q849" s="31"/>
      <c r="S849" s="31"/>
      <c r="Y849" s="31"/>
      <c r="Z849" s="31"/>
      <c r="AA849" s="31"/>
      <c r="AB849" s="31"/>
      <c r="AC849" s="31"/>
      <c r="AE849" s="31"/>
    </row>
    <row r="850" spans="5:31" ht="18">
      <c r="E850" s="31"/>
      <c r="I850" s="31"/>
      <c r="O850" s="31"/>
      <c r="Q850" s="31"/>
      <c r="S850" s="31"/>
      <c r="Y850" s="31"/>
      <c r="Z850" s="31"/>
      <c r="AA850" s="31"/>
      <c r="AB850" s="31"/>
      <c r="AC850" s="31"/>
      <c r="AE850" s="31"/>
    </row>
    <row r="851" spans="5:31" ht="18">
      <c r="E851" s="31"/>
      <c r="I851" s="31"/>
      <c r="O851" s="31"/>
      <c r="Q851" s="31"/>
      <c r="S851" s="31"/>
      <c r="Y851" s="31"/>
      <c r="Z851" s="31"/>
      <c r="AA851" s="31"/>
      <c r="AB851" s="31"/>
      <c r="AC851" s="31"/>
      <c r="AE851" s="31"/>
    </row>
    <row r="852" spans="5:31" ht="18">
      <c r="E852" s="31"/>
      <c r="I852" s="31"/>
      <c r="O852" s="31"/>
      <c r="Q852" s="31"/>
      <c r="S852" s="31"/>
      <c r="Y852" s="31"/>
      <c r="Z852" s="31"/>
      <c r="AA852" s="31"/>
      <c r="AB852" s="31"/>
      <c r="AC852" s="31"/>
      <c r="AE852" s="31"/>
    </row>
    <row r="853" spans="5:31" ht="18">
      <c r="E853" s="31"/>
      <c r="I853" s="31"/>
      <c r="O853" s="31"/>
      <c r="Q853" s="31"/>
      <c r="S853" s="31"/>
      <c r="Y853" s="31"/>
      <c r="Z853" s="31"/>
      <c r="AA853" s="31"/>
      <c r="AB853" s="31"/>
      <c r="AC853" s="31"/>
      <c r="AE853" s="31"/>
    </row>
    <row r="854" spans="5:31" ht="18">
      <c r="E854" s="31"/>
      <c r="I854" s="31"/>
      <c r="O854" s="31"/>
      <c r="Q854" s="31"/>
      <c r="S854" s="31"/>
      <c r="Y854" s="31"/>
      <c r="Z854" s="31"/>
      <c r="AA854" s="31"/>
      <c r="AB854" s="31"/>
      <c r="AC854" s="31"/>
      <c r="AE854" s="31"/>
    </row>
    <row r="855" spans="5:31" ht="18">
      <c r="E855" s="31"/>
      <c r="I855" s="31"/>
      <c r="O855" s="31"/>
      <c r="Q855" s="31"/>
      <c r="S855" s="31"/>
      <c r="Y855" s="31"/>
      <c r="Z855" s="31"/>
      <c r="AA855" s="31"/>
      <c r="AB855" s="31"/>
      <c r="AC855" s="31"/>
      <c r="AE855" s="31"/>
    </row>
    <row r="856" spans="5:31" ht="18">
      <c r="E856" s="31"/>
      <c r="I856" s="31"/>
      <c r="O856" s="31"/>
      <c r="Q856" s="31"/>
      <c r="S856" s="31"/>
      <c r="Y856" s="31"/>
      <c r="Z856" s="31"/>
      <c r="AA856" s="31"/>
      <c r="AB856" s="31"/>
      <c r="AC856" s="31"/>
      <c r="AE856" s="31"/>
    </row>
    <row r="857" spans="5:31" ht="18">
      <c r="E857" s="31"/>
      <c r="I857" s="31"/>
      <c r="O857" s="31"/>
      <c r="Q857" s="31"/>
      <c r="S857" s="31"/>
      <c r="Y857" s="31"/>
      <c r="Z857" s="31"/>
      <c r="AA857" s="31"/>
      <c r="AB857" s="31"/>
      <c r="AC857" s="31"/>
      <c r="AE857" s="31"/>
    </row>
    <row r="858" spans="5:31" ht="18">
      <c r="E858" s="31"/>
      <c r="I858" s="31"/>
      <c r="O858" s="31"/>
      <c r="Q858" s="31"/>
      <c r="S858" s="31"/>
      <c r="Y858" s="31"/>
      <c r="Z858" s="31"/>
      <c r="AA858" s="31"/>
      <c r="AB858" s="31"/>
      <c r="AC858" s="31"/>
      <c r="AE858" s="31"/>
    </row>
    <row r="859" spans="5:31" ht="18">
      <c r="E859" s="31"/>
      <c r="I859" s="31"/>
      <c r="O859" s="31"/>
      <c r="Q859" s="31"/>
      <c r="S859" s="31"/>
      <c r="Y859" s="31"/>
      <c r="Z859" s="31"/>
      <c r="AA859" s="31"/>
      <c r="AB859" s="31"/>
      <c r="AC859" s="31"/>
      <c r="AE859" s="31"/>
    </row>
    <row r="860" spans="5:31" ht="18">
      <c r="E860" s="31"/>
      <c r="I860" s="31"/>
      <c r="O860" s="31"/>
      <c r="Q860" s="31"/>
      <c r="S860" s="31"/>
      <c r="Y860" s="31"/>
      <c r="Z860" s="31"/>
      <c r="AA860" s="31"/>
      <c r="AB860" s="31"/>
      <c r="AC860" s="31"/>
      <c r="AE860" s="31"/>
    </row>
    <row r="861" spans="5:31" ht="18">
      <c r="E861" s="31"/>
      <c r="I861" s="31"/>
      <c r="O861" s="31"/>
      <c r="Q861" s="31"/>
      <c r="S861" s="31"/>
      <c r="Y861" s="31"/>
      <c r="Z861" s="31"/>
      <c r="AA861" s="31"/>
      <c r="AB861" s="31"/>
      <c r="AC861" s="31"/>
      <c r="AE861" s="31"/>
    </row>
    <row r="862" spans="5:31" ht="18">
      <c r="E862" s="31"/>
      <c r="I862" s="31"/>
      <c r="O862" s="31"/>
      <c r="Q862" s="31"/>
      <c r="S862" s="31"/>
      <c r="Y862" s="31"/>
      <c r="Z862" s="31"/>
      <c r="AA862" s="31"/>
      <c r="AB862" s="31"/>
      <c r="AC862" s="31"/>
      <c r="AE862" s="31"/>
    </row>
    <row r="863" spans="5:31" ht="18">
      <c r="E863" s="31"/>
      <c r="I863" s="31"/>
      <c r="O863" s="31"/>
      <c r="Q863" s="31"/>
      <c r="S863" s="31"/>
      <c r="Y863" s="31"/>
      <c r="Z863" s="31"/>
      <c r="AA863" s="31"/>
      <c r="AB863" s="31"/>
      <c r="AC863" s="31"/>
      <c r="AE863" s="31"/>
    </row>
    <row r="864" spans="5:31" ht="18">
      <c r="E864" s="31"/>
      <c r="I864" s="31"/>
      <c r="O864" s="31"/>
      <c r="Q864" s="31"/>
      <c r="S864" s="31"/>
      <c r="Y864" s="31"/>
      <c r="Z864" s="31"/>
      <c r="AA864" s="31"/>
      <c r="AB864" s="31"/>
      <c r="AC864" s="31"/>
      <c r="AE864" s="31"/>
    </row>
    <row r="865" spans="5:31" ht="18">
      <c r="E865" s="31"/>
      <c r="I865" s="31"/>
      <c r="O865" s="31"/>
      <c r="Q865" s="31"/>
      <c r="S865" s="31"/>
      <c r="Y865" s="31"/>
      <c r="Z865" s="31"/>
      <c r="AA865" s="31"/>
      <c r="AB865" s="31"/>
      <c r="AC865" s="31"/>
      <c r="AE865" s="31"/>
    </row>
    <row r="866" spans="5:31" ht="18">
      <c r="E866" s="31"/>
      <c r="I866" s="31"/>
      <c r="O866" s="31"/>
      <c r="Q866" s="31"/>
      <c r="S866" s="31"/>
      <c r="Y866" s="31"/>
      <c r="Z866" s="31"/>
      <c r="AA866" s="31"/>
      <c r="AB866" s="31"/>
      <c r="AC866" s="31"/>
      <c r="AE866" s="31"/>
    </row>
    <row r="867" spans="5:31" ht="18">
      <c r="E867" s="31"/>
      <c r="I867" s="31"/>
      <c r="O867" s="31"/>
      <c r="Q867" s="31"/>
      <c r="S867" s="31"/>
      <c r="Y867" s="31"/>
      <c r="Z867" s="31"/>
      <c r="AA867" s="31"/>
      <c r="AB867" s="31"/>
      <c r="AC867" s="31"/>
      <c r="AE867" s="31"/>
    </row>
    <row r="868" spans="5:31" ht="18">
      <c r="E868" s="31"/>
      <c r="I868" s="31"/>
      <c r="O868" s="31"/>
      <c r="Q868" s="31"/>
      <c r="S868" s="31"/>
      <c r="Y868" s="31"/>
      <c r="Z868" s="31"/>
      <c r="AA868" s="31"/>
      <c r="AB868" s="31"/>
      <c r="AC868" s="31"/>
      <c r="AE868" s="31"/>
    </row>
    <row r="869" spans="5:31" ht="18">
      <c r="E869" s="31"/>
      <c r="I869" s="31"/>
      <c r="O869" s="31"/>
      <c r="Q869" s="31"/>
      <c r="S869" s="31"/>
      <c r="Y869" s="31"/>
      <c r="Z869" s="31"/>
      <c r="AA869" s="31"/>
      <c r="AB869" s="31"/>
      <c r="AC869" s="31"/>
      <c r="AE869" s="31"/>
    </row>
    <row r="870" spans="5:31" ht="18">
      <c r="E870" s="31"/>
      <c r="I870" s="31"/>
      <c r="O870" s="31"/>
      <c r="Q870" s="31"/>
      <c r="S870" s="31"/>
      <c r="Y870" s="31"/>
      <c r="Z870" s="31"/>
      <c r="AA870" s="31"/>
      <c r="AB870" s="31"/>
      <c r="AC870" s="31"/>
      <c r="AE870" s="31"/>
    </row>
    <row r="871" spans="5:31" ht="18">
      <c r="E871" s="31"/>
      <c r="I871" s="31"/>
      <c r="O871" s="31"/>
      <c r="Q871" s="31"/>
      <c r="S871" s="31"/>
      <c r="Y871" s="31"/>
      <c r="Z871" s="31"/>
      <c r="AA871" s="31"/>
      <c r="AB871" s="31"/>
      <c r="AC871" s="31"/>
      <c r="AE871" s="31"/>
    </row>
    <row r="872" spans="5:31" ht="18">
      <c r="E872" s="31"/>
      <c r="I872" s="31"/>
      <c r="O872" s="31"/>
      <c r="Q872" s="31"/>
      <c r="S872" s="31"/>
      <c r="Y872" s="31"/>
      <c r="Z872" s="31"/>
      <c r="AA872" s="31"/>
      <c r="AB872" s="31"/>
      <c r="AC872" s="31"/>
      <c r="AE872" s="31"/>
    </row>
    <row r="873" spans="5:31" ht="18">
      <c r="E873" s="31"/>
      <c r="I873" s="31"/>
      <c r="O873" s="31"/>
      <c r="Q873" s="31"/>
      <c r="S873" s="31"/>
      <c r="Y873" s="31"/>
      <c r="Z873" s="31"/>
      <c r="AA873" s="31"/>
      <c r="AB873" s="31"/>
      <c r="AC873" s="31"/>
      <c r="AE873" s="31"/>
    </row>
    <row r="874" spans="5:31" ht="18">
      <c r="E874" s="31"/>
      <c r="I874" s="31"/>
      <c r="O874" s="31"/>
      <c r="Q874" s="31"/>
      <c r="S874" s="31"/>
      <c r="Y874" s="31"/>
      <c r="Z874" s="31"/>
      <c r="AA874" s="31"/>
      <c r="AB874" s="31"/>
      <c r="AC874" s="31"/>
      <c r="AE874" s="31"/>
    </row>
    <row r="875" spans="5:31" ht="18">
      <c r="E875" s="31"/>
      <c r="I875" s="31"/>
      <c r="O875" s="31"/>
      <c r="Q875" s="31"/>
      <c r="S875" s="31"/>
      <c r="Y875" s="31"/>
      <c r="Z875" s="31"/>
      <c r="AA875" s="31"/>
      <c r="AB875" s="31"/>
      <c r="AC875" s="31"/>
      <c r="AE875" s="31"/>
    </row>
    <row r="876" spans="5:31" ht="18">
      <c r="E876" s="31"/>
      <c r="I876" s="31"/>
      <c r="O876" s="31"/>
      <c r="Q876" s="31"/>
      <c r="S876" s="31"/>
      <c r="Y876" s="31"/>
      <c r="Z876" s="31"/>
      <c r="AA876" s="31"/>
      <c r="AB876" s="31"/>
      <c r="AC876" s="31"/>
      <c r="AE876" s="31"/>
    </row>
    <row r="877" spans="5:31" ht="18">
      <c r="E877" s="31"/>
      <c r="I877" s="31"/>
      <c r="O877" s="31"/>
      <c r="Q877" s="31"/>
      <c r="S877" s="31"/>
      <c r="Y877" s="31"/>
      <c r="Z877" s="31"/>
      <c r="AA877" s="31"/>
      <c r="AB877" s="31"/>
      <c r="AC877" s="31"/>
      <c r="AE877" s="31"/>
    </row>
    <row r="878" spans="5:31" ht="18">
      <c r="E878" s="31"/>
      <c r="I878" s="31"/>
      <c r="O878" s="31"/>
      <c r="Q878" s="31"/>
      <c r="S878" s="31"/>
      <c r="Y878" s="31"/>
      <c r="Z878" s="31"/>
      <c r="AA878" s="31"/>
      <c r="AB878" s="31"/>
      <c r="AC878" s="31"/>
      <c r="AE878" s="31"/>
    </row>
    <row r="879" spans="5:31" ht="18">
      <c r="E879" s="31"/>
      <c r="I879" s="31"/>
      <c r="O879" s="31"/>
      <c r="Q879" s="31"/>
      <c r="S879" s="31"/>
      <c r="Y879" s="31"/>
      <c r="Z879" s="31"/>
      <c r="AA879" s="31"/>
      <c r="AB879" s="31"/>
      <c r="AC879" s="31"/>
      <c r="AE879" s="31"/>
    </row>
    <row r="880" spans="5:31" ht="18">
      <c r="E880" s="31"/>
      <c r="I880" s="31"/>
      <c r="O880" s="31"/>
      <c r="Q880" s="31"/>
      <c r="S880" s="31"/>
      <c r="Y880" s="31"/>
      <c r="Z880" s="31"/>
      <c r="AA880" s="31"/>
      <c r="AB880" s="31"/>
      <c r="AC880" s="31"/>
      <c r="AE880" s="31"/>
    </row>
    <row r="881" spans="5:31" ht="18">
      <c r="E881" s="31"/>
      <c r="I881" s="31"/>
      <c r="O881" s="31"/>
      <c r="Q881" s="31"/>
      <c r="S881" s="31"/>
      <c r="Y881" s="31"/>
      <c r="Z881" s="31"/>
      <c r="AA881" s="31"/>
      <c r="AB881" s="31"/>
      <c r="AC881" s="31"/>
      <c r="AE881" s="31"/>
    </row>
    <row r="882" spans="5:31" ht="18">
      <c r="E882" s="31"/>
      <c r="I882" s="31"/>
      <c r="O882" s="31"/>
      <c r="Q882" s="31"/>
      <c r="S882" s="31"/>
      <c r="Y882" s="31"/>
      <c r="Z882" s="31"/>
      <c r="AA882" s="31"/>
      <c r="AB882" s="31"/>
      <c r="AC882" s="31"/>
      <c r="AE882" s="31"/>
    </row>
    <row r="883" spans="5:31" ht="18">
      <c r="E883" s="31"/>
      <c r="I883" s="31"/>
      <c r="O883" s="31"/>
      <c r="Q883" s="31"/>
      <c r="S883" s="31"/>
      <c r="Y883" s="31"/>
      <c r="Z883" s="31"/>
      <c r="AA883" s="31"/>
      <c r="AB883" s="31"/>
      <c r="AC883" s="31"/>
      <c r="AE883" s="31"/>
    </row>
    <row r="884" spans="5:31" ht="18">
      <c r="E884" s="31"/>
      <c r="I884" s="31"/>
      <c r="O884" s="31"/>
      <c r="Q884" s="31"/>
      <c r="S884" s="31"/>
      <c r="Y884" s="31"/>
      <c r="Z884" s="31"/>
      <c r="AA884" s="31"/>
      <c r="AB884" s="31"/>
      <c r="AC884" s="31"/>
      <c r="AE884" s="31"/>
    </row>
    <row r="885" spans="5:31" ht="18">
      <c r="E885" s="31"/>
      <c r="I885" s="31"/>
      <c r="O885" s="31"/>
      <c r="Q885" s="31"/>
      <c r="S885" s="31"/>
      <c r="Y885" s="31"/>
      <c r="Z885" s="31"/>
      <c r="AA885" s="31"/>
      <c r="AB885" s="31"/>
      <c r="AC885" s="31"/>
      <c r="AE885" s="31"/>
    </row>
    <row r="886" spans="5:31" ht="18">
      <c r="E886" s="31"/>
      <c r="I886" s="31"/>
      <c r="O886" s="31"/>
      <c r="Q886" s="31"/>
      <c r="S886" s="31"/>
      <c r="Y886" s="31"/>
      <c r="Z886" s="31"/>
      <c r="AA886" s="31"/>
      <c r="AB886" s="31"/>
      <c r="AC886" s="31"/>
      <c r="AE886" s="31"/>
    </row>
    <row r="887" spans="5:31" ht="18">
      <c r="E887" s="31"/>
      <c r="I887" s="31"/>
      <c r="O887" s="31"/>
      <c r="Q887" s="31"/>
      <c r="S887" s="31"/>
      <c r="Y887" s="31"/>
      <c r="Z887" s="31"/>
      <c r="AA887" s="31"/>
      <c r="AB887" s="31"/>
      <c r="AC887" s="31"/>
      <c r="AE887" s="31"/>
    </row>
    <row r="888" spans="5:31" ht="18">
      <c r="E888" s="31"/>
      <c r="I888" s="31"/>
      <c r="O888" s="31"/>
      <c r="Q888" s="31"/>
      <c r="S888" s="31"/>
      <c r="Y888" s="31"/>
      <c r="Z888" s="31"/>
      <c r="AA888" s="31"/>
      <c r="AB888" s="31"/>
      <c r="AC888" s="31"/>
      <c r="AE888" s="31"/>
    </row>
    <row r="889" spans="5:31" ht="18">
      <c r="E889" s="31"/>
      <c r="I889" s="31"/>
      <c r="O889" s="31"/>
      <c r="Q889" s="31"/>
      <c r="S889" s="31"/>
      <c r="Y889" s="31"/>
      <c r="Z889" s="31"/>
      <c r="AA889" s="31"/>
      <c r="AB889" s="31"/>
      <c r="AC889" s="31"/>
      <c r="AE889" s="31"/>
    </row>
    <row r="890" spans="5:31" ht="18">
      <c r="E890" s="31"/>
      <c r="I890" s="31"/>
      <c r="O890" s="31"/>
      <c r="Q890" s="31"/>
      <c r="S890" s="31"/>
      <c r="Y890" s="31"/>
      <c r="Z890" s="31"/>
      <c r="AA890" s="31"/>
      <c r="AB890" s="31"/>
      <c r="AC890" s="31"/>
      <c r="AE890" s="31"/>
    </row>
    <row r="891" spans="5:31" ht="18">
      <c r="E891" s="31"/>
      <c r="I891" s="31"/>
      <c r="O891" s="31"/>
      <c r="Q891" s="31"/>
      <c r="S891" s="31"/>
      <c r="Y891" s="31"/>
      <c r="Z891" s="31"/>
      <c r="AA891" s="31"/>
      <c r="AB891" s="31"/>
      <c r="AC891" s="31"/>
      <c r="AE891" s="31"/>
    </row>
    <row r="892" spans="5:31" ht="18">
      <c r="E892" s="31"/>
      <c r="I892" s="31"/>
      <c r="O892" s="31"/>
      <c r="Q892" s="31"/>
      <c r="S892" s="31"/>
      <c r="Y892" s="31"/>
      <c r="Z892" s="31"/>
      <c r="AA892" s="31"/>
      <c r="AB892" s="31"/>
      <c r="AC892" s="31"/>
      <c r="AE892" s="31"/>
    </row>
    <row r="893" spans="5:31" ht="18">
      <c r="E893" s="31"/>
      <c r="I893" s="31"/>
      <c r="O893" s="31"/>
      <c r="Q893" s="31"/>
      <c r="S893" s="31"/>
      <c r="Y893" s="31"/>
      <c r="Z893" s="31"/>
      <c r="AA893" s="31"/>
      <c r="AB893" s="31"/>
      <c r="AC893" s="31"/>
      <c r="AE893" s="31"/>
    </row>
    <row r="894" spans="5:31" ht="18">
      <c r="E894" s="31"/>
      <c r="I894" s="31"/>
      <c r="O894" s="31"/>
      <c r="Q894" s="31"/>
      <c r="S894" s="31"/>
      <c r="Y894" s="31"/>
      <c r="Z894" s="31"/>
      <c r="AA894" s="31"/>
      <c r="AB894" s="31"/>
      <c r="AC894" s="31"/>
      <c r="AE894" s="31"/>
    </row>
    <row r="895" spans="5:31" ht="18">
      <c r="E895" s="31"/>
      <c r="I895" s="31"/>
      <c r="O895" s="31"/>
      <c r="Q895" s="31"/>
      <c r="S895" s="31"/>
      <c r="Y895" s="31"/>
      <c r="Z895" s="31"/>
      <c r="AA895" s="31"/>
      <c r="AB895" s="31"/>
      <c r="AC895" s="31"/>
      <c r="AE895" s="31"/>
    </row>
    <row r="896" spans="5:31" ht="18">
      <c r="E896" s="31"/>
      <c r="I896" s="31"/>
      <c r="O896" s="31"/>
      <c r="Q896" s="31"/>
      <c r="S896" s="31"/>
      <c r="Y896" s="31"/>
      <c r="Z896" s="31"/>
      <c r="AA896" s="31"/>
      <c r="AB896" s="31"/>
      <c r="AC896" s="31"/>
      <c r="AE896" s="31"/>
    </row>
    <row r="897" spans="5:31" ht="18">
      <c r="E897" s="31"/>
      <c r="I897" s="31"/>
      <c r="O897" s="31"/>
      <c r="Q897" s="31"/>
      <c r="S897" s="31"/>
      <c r="Y897" s="31"/>
      <c r="Z897" s="31"/>
      <c r="AA897" s="31"/>
      <c r="AB897" s="31"/>
      <c r="AC897" s="31"/>
      <c r="AE897" s="31"/>
    </row>
    <row r="898" spans="5:31" ht="18">
      <c r="E898" s="31"/>
      <c r="I898" s="31"/>
      <c r="O898" s="31"/>
      <c r="Q898" s="31"/>
      <c r="S898" s="31"/>
      <c r="Y898" s="31"/>
      <c r="Z898" s="31"/>
      <c r="AA898" s="31"/>
      <c r="AB898" s="31"/>
      <c r="AC898" s="31"/>
      <c r="AE898" s="31"/>
    </row>
    <row r="899" spans="5:31" ht="18">
      <c r="E899" s="31"/>
      <c r="I899" s="31"/>
      <c r="O899" s="31"/>
      <c r="Q899" s="31"/>
      <c r="S899" s="31"/>
      <c r="Y899" s="31"/>
      <c r="Z899" s="31"/>
      <c r="AA899" s="31"/>
      <c r="AB899" s="31"/>
      <c r="AC899" s="31"/>
      <c r="AE899" s="31"/>
    </row>
    <row r="900" spans="5:31" ht="18">
      <c r="E900" s="31"/>
      <c r="I900" s="31"/>
      <c r="O900" s="31"/>
      <c r="Q900" s="31"/>
      <c r="S900" s="31"/>
      <c r="Y900" s="31"/>
      <c r="Z900" s="31"/>
      <c r="AA900" s="31"/>
      <c r="AB900" s="31"/>
      <c r="AC900" s="31"/>
      <c r="AE900" s="31"/>
    </row>
    <row r="901" spans="5:31" ht="18">
      <c r="E901" s="31"/>
      <c r="I901" s="31"/>
      <c r="O901" s="31"/>
      <c r="Q901" s="31"/>
      <c r="S901" s="31"/>
      <c r="Y901" s="31"/>
      <c r="Z901" s="31"/>
      <c r="AA901" s="31"/>
      <c r="AB901" s="31"/>
      <c r="AC901" s="31"/>
      <c r="AE901" s="31"/>
    </row>
    <row r="902" spans="5:31" ht="18">
      <c r="E902" s="31"/>
      <c r="I902" s="31"/>
      <c r="O902" s="31"/>
      <c r="Q902" s="31"/>
      <c r="S902" s="31"/>
      <c r="Y902" s="31"/>
      <c r="Z902" s="31"/>
      <c r="AA902" s="31"/>
      <c r="AB902" s="31"/>
      <c r="AC902" s="31"/>
      <c r="AE902" s="31"/>
    </row>
    <row r="903" spans="5:31" ht="18">
      <c r="E903" s="31"/>
      <c r="I903" s="31"/>
      <c r="O903" s="31"/>
      <c r="Q903" s="31"/>
      <c r="S903" s="31"/>
      <c r="Y903" s="31"/>
      <c r="Z903" s="31"/>
      <c r="AA903" s="31"/>
      <c r="AB903" s="31"/>
      <c r="AC903" s="31"/>
      <c r="AE903" s="31"/>
    </row>
    <row r="904" spans="5:31" ht="18">
      <c r="E904" s="31"/>
      <c r="I904" s="31"/>
      <c r="O904" s="31"/>
      <c r="Q904" s="31"/>
      <c r="S904" s="31"/>
      <c r="Y904" s="31"/>
      <c r="Z904" s="31"/>
      <c r="AA904" s="31"/>
      <c r="AB904" s="31"/>
      <c r="AC904" s="31"/>
      <c r="AE904" s="31"/>
    </row>
    <row r="905" spans="5:31" ht="18">
      <c r="E905" s="31"/>
      <c r="I905" s="31"/>
      <c r="O905" s="31"/>
      <c r="Q905" s="31"/>
      <c r="S905" s="31"/>
      <c r="Y905" s="31"/>
      <c r="Z905" s="31"/>
      <c r="AA905" s="31"/>
      <c r="AB905" s="31"/>
      <c r="AC905" s="31"/>
      <c r="AE905" s="31"/>
    </row>
    <row r="906" spans="5:31" ht="18">
      <c r="E906" s="31"/>
      <c r="I906" s="31"/>
      <c r="O906" s="31"/>
      <c r="Q906" s="31"/>
      <c r="S906" s="31"/>
      <c r="Y906" s="31"/>
      <c r="Z906" s="31"/>
      <c r="AA906" s="31"/>
      <c r="AB906" s="31"/>
      <c r="AC906" s="31"/>
      <c r="AE906" s="31"/>
    </row>
    <row r="907" spans="5:31" ht="18">
      <c r="E907" s="31"/>
      <c r="I907" s="31"/>
      <c r="O907" s="31"/>
      <c r="Q907" s="31"/>
      <c r="S907" s="31"/>
      <c r="Y907" s="31"/>
      <c r="Z907" s="31"/>
      <c r="AA907" s="31"/>
      <c r="AB907" s="31"/>
      <c r="AC907" s="31"/>
      <c r="AE907" s="31"/>
    </row>
    <row r="908" spans="5:31" ht="18">
      <c r="E908" s="31"/>
      <c r="I908" s="31"/>
      <c r="O908" s="31"/>
      <c r="Q908" s="31"/>
      <c r="S908" s="31"/>
      <c r="Y908" s="31"/>
      <c r="Z908" s="31"/>
      <c r="AA908" s="31"/>
      <c r="AB908" s="31"/>
      <c r="AC908" s="31"/>
      <c r="AE908" s="31"/>
    </row>
    <row r="909" spans="5:31" ht="18">
      <c r="E909" s="31"/>
      <c r="I909" s="31"/>
      <c r="O909" s="31"/>
      <c r="Q909" s="31"/>
      <c r="S909" s="31"/>
      <c r="Y909" s="31"/>
      <c r="Z909" s="31"/>
      <c r="AA909" s="31"/>
      <c r="AB909" s="31"/>
      <c r="AC909" s="31"/>
      <c r="AE909" s="31"/>
    </row>
    <row r="910" spans="5:31" ht="18">
      <c r="E910" s="31"/>
      <c r="I910" s="31"/>
      <c r="O910" s="31"/>
      <c r="Q910" s="31"/>
      <c r="S910" s="31"/>
      <c r="Y910" s="31"/>
      <c r="Z910" s="31"/>
      <c r="AA910" s="31"/>
      <c r="AB910" s="31"/>
      <c r="AC910" s="31"/>
      <c r="AE910" s="31"/>
    </row>
    <row r="911" spans="5:31" ht="18">
      <c r="E911" s="31"/>
      <c r="I911" s="31"/>
      <c r="O911" s="31"/>
      <c r="Q911" s="31"/>
      <c r="S911" s="31"/>
      <c r="Y911" s="31"/>
      <c r="Z911" s="31"/>
      <c r="AA911" s="31"/>
      <c r="AB911" s="31"/>
      <c r="AC911" s="31"/>
      <c r="AE911" s="31"/>
    </row>
    <row r="912" spans="5:31" ht="18">
      <c r="E912" s="31"/>
      <c r="I912" s="31"/>
      <c r="O912" s="31"/>
      <c r="Q912" s="31"/>
      <c r="S912" s="31"/>
      <c r="Y912" s="31"/>
      <c r="Z912" s="31"/>
      <c r="AA912" s="31"/>
      <c r="AB912" s="31"/>
      <c r="AC912" s="31"/>
      <c r="AE912" s="31"/>
    </row>
    <row r="913" spans="5:31" ht="18">
      <c r="E913" s="31"/>
      <c r="I913" s="31"/>
      <c r="O913" s="31"/>
      <c r="Q913" s="31"/>
      <c r="S913" s="31"/>
      <c r="Y913" s="31"/>
      <c r="Z913" s="31"/>
      <c r="AA913" s="31"/>
      <c r="AB913" s="31"/>
      <c r="AC913" s="31"/>
      <c r="AE913" s="31"/>
    </row>
    <row r="914" spans="5:31" ht="18">
      <c r="E914" s="31"/>
      <c r="I914" s="31"/>
      <c r="O914" s="31"/>
      <c r="Q914" s="31"/>
      <c r="S914" s="31"/>
      <c r="Y914" s="31"/>
      <c r="Z914" s="31"/>
      <c r="AA914" s="31"/>
      <c r="AB914" s="31"/>
      <c r="AC914" s="31"/>
      <c r="AE914" s="31"/>
    </row>
    <row r="915" spans="5:31" ht="18">
      <c r="E915" s="31"/>
      <c r="I915" s="31"/>
      <c r="O915" s="31"/>
      <c r="Q915" s="31"/>
      <c r="S915" s="31"/>
      <c r="Y915" s="31"/>
      <c r="Z915" s="31"/>
      <c r="AA915" s="31"/>
      <c r="AB915" s="31"/>
      <c r="AC915" s="31"/>
      <c r="AE915" s="31"/>
    </row>
    <row r="916" spans="5:31" ht="18">
      <c r="E916" s="31"/>
      <c r="I916" s="31"/>
      <c r="O916" s="31"/>
      <c r="Q916" s="31"/>
      <c r="S916" s="31"/>
      <c r="Y916" s="31"/>
      <c r="Z916" s="31"/>
      <c r="AA916" s="31"/>
      <c r="AB916" s="31"/>
      <c r="AC916" s="31"/>
      <c r="AE916" s="31"/>
    </row>
    <row r="917" spans="5:31" ht="18">
      <c r="E917" s="31"/>
      <c r="I917" s="31"/>
      <c r="O917" s="31"/>
      <c r="Q917" s="31"/>
      <c r="S917" s="31"/>
      <c r="Y917" s="31"/>
      <c r="Z917" s="31"/>
      <c r="AA917" s="31"/>
      <c r="AB917" s="31"/>
      <c r="AC917" s="31"/>
      <c r="AE917" s="31"/>
    </row>
    <row r="918" spans="5:31" ht="18">
      <c r="E918" s="31"/>
      <c r="I918" s="31"/>
      <c r="O918" s="31"/>
      <c r="Q918" s="31"/>
      <c r="S918" s="31"/>
      <c r="Y918" s="31"/>
      <c r="Z918" s="31"/>
      <c r="AA918" s="31"/>
      <c r="AB918" s="31"/>
      <c r="AC918" s="31"/>
      <c r="AE918" s="31"/>
    </row>
    <row r="919" spans="5:31" ht="18">
      <c r="E919" s="31"/>
      <c r="I919" s="31"/>
      <c r="O919" s="31"/>
      <c r="Q919" s="31"/>
      <c r="S919" s="31"/>
      <c r="Y919" s="31"/>
      <c r="Z919" s="31"/>
      <c r="AA919" s="31"/>
      <c r="AB919" s="31"/>
      <c r="AC919" s="31"/>
      <c r="AE919" s="31"/>
    </row>
    <row r="920" spans="5:31" ht="18">
      <c r="E920" s="31"/>
      <c r="I920" s="31"/>
      <c r="O920" s="31"/>
      <c r="Q920" s="31"/>
      <c r="S920" s="31"/>
      <c r="Y920" s="31"/>
      <c r="Z920" s="31"/>
      <c r="AA920" s="31"/>
      <c r="AB920" s="31"/>
      <c r="AC920" s="31"/>
      <c r="AE920" s="31"/>
    </row>
    <row r="921" spans="5:31" ht="18">
      <c r="E921" s="31"/>
      <c r="I921" s="31"/>
      <c r="O921" s="31"/>
      <c r="Q921" s="31"/>
      <c r="S921" s="31"/>
      <c r="Y921" s="31"/>
      <c r="Z921" s="31"/>
      <c r="AA921" s="31"/>
      <c r="AB921" s="31"/>
      <c r="AC921" s="31"/>
      <c r="AE921" s="31"/>
    </row>
    <row r="922" spans="5:31" ht="18">
      <c r="E922" s="31"/>
      <c r="I922" s="31"/>
      <c r="O922" s="31"/>
      <c r="Q922" s="31"/>
      <c r="S922" s="31"/>
      <c r="Y922" s="31"/>
      <c r="Z922" s="31"/>
      <c r="AA922" s="31"/>
      <c r="AB922" s="31"/>
      <c r="AC922" s="31"/>
      <c r="AE922" s="31"/>
    </row>
    <row r="923" spans="5:31" ht="18">
      <c r="E923" s="31"/>
      <c r="I923" s="31"/>
      <c r="O923" s="31"/>
      <c r="Q923" s="31"/>
      <c r="S923" s="31"/>
      <c r="Y923" s="31"/>
      <c r="Z923" s="31"/>
      <c r="AA923" s="31"/>
      <c r="AB923" s="31"/>
      <c r="AC923" s="31"/>
      <c r="AE923" s="31"/>
    </row>
    <row r="924" spans="5:31" ht="18">
      <c r="E924" s="31"/>
      <c r="I924" s="31"/>
      <c r="O924" s="31"/>
      <c r="Q924" s="31"/>
      <c r="S924" s="31"/>
      <c r="Y924" s="31"/>
      <c r="Z924" s="31"/>
      <c r="AA924" s="31"/>
      <c r="AB924" s="31"/>
      <c r="AC924" s="31"/>
      <c r="AE924" s="31"/>
    </row>
    <row r="925" spans="5:31" ht="18">
      <c r="E925" s="31"/>
      <c r="I925" s="31"/>
      <c r="O925" s="31"/>
      <c r="Q925" s="31"/>
      <c r="S925" s="31"/>
      <c r="Y925" s="31"/>
      <c r="Z925" s="31"/>
      <c r="AA925" s="31"/>
      <c r="AB925" s="31"/>
      <c r="AC925" s="31"/>
      <c r="AE925" s="31"/>
    </row>
    <row r="926" spans="5:31" ht="18">
      <c r="E926" s="31"/>
      <c r="I926" s="31"/>
      <c r="O926" s="31"/>
      <c r="Q926" s="31"/>
      <c r="S926" s="31"/>
      <c r="Y926" s="31"/>
      <c r="Z926" s="31"/>
      <c r="AA926" s="31"/>
      <c r="AB926" s="31"/>
      <c r="AC926" s="31"/>
      <c r="AE926" s="31"/>
    </row>
    <row r="927" spans="5:31" ht="18">
      <c r="E927" s="31"/>
      <c r="I927" s="31"/>
      <c r="O927" s="31"/>
      <c r="Q927" s="31"/>
      <c r="S927" s="31"/>
      <c r="Y927" s="31"/>
      <c r="Z927" s="31"/>
      <c r="AA927" s="31"/>
      <c r="AB927" s="31"/>
      <c r="AC927" s="31"/>
      <c r="AE927" s="31"/>
    </row>
    <row r="928" spans="5:31" ht="18">
      <c r="E928" s="31"/>
      <c r="I928" s="31"/>
      <c r="O928" s="31"/>
      <c r="Q928" s="31"/>
      <c r="S928" s="31"/>
      <c r="Y928" s="31"/>
      <c r="Z928" s="31"/>
      <c r="AA928" s="31"/>
      <c r="AB928" s="31"/>
      <c r="AC928" s="31"/>
      <c r="AE928" s="31"/>
    </row>
    <row r="929" spans="5:31" ht="18">
      <c r="E929" s="31"/>
      <c r="I929" s="31"/>
      <c r="O929" s="31"/>
      <c r="Q929" s="31"/>
      <c r="S929" s="31"/>
      <c r="Y929" s="31"/>
      <c r="Z929" s="31"/>
      <c r="AA929" s="31"/>
      <c r="AB929" s="31"/>
      <c r="AC929" s="31"/>
      <c r="AE929" s="31"/>
    </row>
    <row r="930" spans="5:31" ht="18">
      <c r="E930" s="31"/>
      <c r="I930" s="31"/>
      <c r="O930" s="31"/>
      <c r="Q930" s="31"/>
      <c r="S930" s="31"/>
      <c r="Y930" s="31"/>
      <c r="Z930" s="31"/>
      <c r="AA930" s="31"/>
      <c r="AB930" s="31"/>
      <c r="AC930" s="31"/>
      <c r="AE930" s="31"/>
    </row>
    <row r="931" spans="5:31" ht="18">
      <c r="E931" s="31"/>
      <c r="I931" s="31"/>
      <c r="O931" s="31"/>
      <c r="Q931" s="31"/>
      <c r="S931" s="31"/>
      <c r="Y931" s="31"/>
      <c r="Z931" s="31"/>
      <c r="AA931" s="31"/>
      <c r="AB931" s="31"/>
      <c r="AC931" s="31"/>
      <c r="AE931" s="31"/>
    </row>
    <row r="932" spans="5:31" ht="18">
      <c r="E932" s="31"/>
      <c r="I932" s="31"/>
      <c r="O932" s="31"/>
      <c r="Q932" s="31"/>
      <c r="S932" s="31"/>
      <c r="Y932" s="31"/>
      <c r="Z932" s="31"/>
      <c r="AA932" s="31"/>
      <c r="AB932" s="31"/>
      <c r="AC932" s="31"/>
      <c r="AE932" s="31"/>
    </row>
    <row r="933" spans="5:31" ht="18">
      <c r="E933" s="31"/>
      <c r="I933" s="31"/>
      <c r="O933" s="31"/>
      <c r="Q933" s="31"/>
      <c r="S933" s="31"/>
      <c r="Y933" s="31"/>
      <c r="Z933" s="31"/>
      <c r="AA933" s="31"/>
      <c r="AB933" s="31"/>
      <c r="AC933" s="31"/>
      <c r="AE933" s="31"/>
    </row>
    <row r="934" spans="5:31" ht="18">
      <c r="E934" s="31"/>
      <c r="I934" s="31"/>
      <c r="O934" s="31"/>
      <c r="Q934" s="31"/>
      <c r="S934" s="31"/>
      <c r="Y934" s="31"/>
      <c r="Z934" s="31"/>
      <c r="AA934" s="31"/>
      <c r="AB934" s="31"/>
      <c r="AC934" s="31"/>
      <c r="AE934" s="31"/>
    </row>
    <row r="935" spans="5:31" ht="18">
      <c r="E935" s="31"/>
      <c r="I935" s="31"/>
      <c r="O935" s="31"/>
      <c r="Q935" s="31"/>
      <c r="S935" s="31"/>
      <c r="Y935" s="31"/>
      <c r="Z935" s="31"/>
      <c r="AA935" s="31"/>
      <c r="AB935" s="31"/>
      <c r="AC935" s="31"/>
      <c r="AE935" s="31"/>
    </row>
    <row r="936" spans="5:31" ht="18">
      <c r="E936" s="31"/>
      <c r="I936" s="31"/>
      <c r="O936" s="31"/>
      <c r="Q936" s="31"/>
      <c r="S936" s="31"/>
      <c r="Y936" s="31"/>
      <c r="Z936" s="31"/>
      <c r="AA936" s="31"/>
      <c r="AB936" s="31"/>
      <c r="AC936" s="31"/>
      <c r="AE936" s="31"/>
    </row>
    <row r="937" spans="5:31" ht="18">
      <c r="E937" s="31"/>
      <c r="I937" s="31"/>
      <c r="O937" s="31"/>
      <c r="Q937" s="31"/>
      <c r="S937" s="31"/>
      <c r="Y937" s="31"/>
      <c r="Z937" s="31"/>
      <c r="AA937" s="31"/>
      <c r="AB937" s="31"/>
      <c r="AC937" s="31"/>
      <c r="AE937" s="31"/>
    </row>
    <row r="938" spans="5:31" ht="18">
      <c r="E938" s="31"/>
      <c r="I938" s="31"/>
      <c r="O938" s="31"/>
      <c r="Q938" s="31"/>
      <c r="S938" s="31"/>
      <c r="Y938" s="31"/>
      <c r="Z938" s="31"/>
      <c r="AA938" s="31"/>
      <c r="AB938" s="31"/>
      <c r="AC938" s="31"/>
      <c r="AE938" s="31"/>
    </row>
    <row r="939" spans="5:31" ht="18">
      <c r="E939" s="31"/>
      <c r="I939" s="31"/>
      <c r="O939" s="31"/>
      <c r="Q939" s="31"/>
      <c r="S939" s="31"/>
      <c r="Y939" s="31"/>
      <c r="Z939" s="31"/>
      <c r="AA939" s="31"/>
      <c r="AB939" s="31"/>
      <c r="AC939" s="31"/>
      <c r="AE939" s="31"/>
    </row>
    <row r="940" spans="5:31" ht="18">
      <c r="E940" s="31"/>
      <c r="I940" s="31"/>
      <c r="O940" s="31"/>
      <c r="Q940" s="31"/>
      <c r="S940" s="31"/>
      <c r="Y940" s="31"/>
      <c r="Z940" s="31"/>
      <c r="AA940" s="31"/>
      <c r="AB940" s="31"/>
      <c r="AC940" s="31"/>
      <c r="AE940" s="31"/>
    </row>
    <row r="941" spans="5:31" ht="18">
      <c r="E941" s="31"/>
      <c r="I941" s="31"/>
      <c r="O941" s="31"/>
      <c r="Q941" s="31"/>
      <c r="S941" s="31"/>
      <c r="Y941" s="31"/>
      <c r="Z941" s="31"/>
      <c r="AA941" s="31"/>
      <c r="AB941" s="31"/>
      <c r="AC941" s="31"/>
      <c r="AE941" s="31"/>
    </row>
    <row r="942" spans="5:31" ht="18">
      <c r="E942" s="31"/>
      <c r="I942" s="31"/>
      <c r="O942" s="31"/>
      <c r="Q942" s="31"/>
      <c r="S942" s="31"/>
      <c r="Y942" s="31"/>
      <c r="Z942" s="31"/>
      <c r="AA942" s="31"/>
      <c r="AB942" s="31"/>
      <c r="AC942" s="31"/>
      <c r="AE942" s="31"/>
    </row>
    <row r="943" spans="5:31" ht="18">
      <c r="E943" s="31"/>
      <c r="I943" s="31"/>
      <c r="O943" s="31"/>
      <c r="Q943" s="31"/>
      <c r="S943" s="31"/>
      <c r="Y943" s="31"/>
      <c r="Z943" s="31"/>
      <c r="AA943" s="31"/>
      <c r="AB943" s="31"/>
      <c r="AC943" s="31"/>
      <c r="AE943" s="31"/>
    </row>
    <row r="944" spans="5:31" ht="18">
      <c r="E944" s="31"/>
      <c r="I944" s="31"/>
      <c r="O944" s="31"/>
      <c r="Q944" s="31"/>
      <c r="S944" s="31"/>
      <c r="Y944" s="31"/>
      <c r="Z944" s="31"/>
      <c r="AA944" s="31"/>
      <c r="AB944" s="31"/>
      <c r="AC944" s="31"/>
      <c r="AE944" s="31"/>
    </row>
    <row r="945" spans="5:31" ht="18">
      <c r="E945" s="31"/>
      <c r="I945" s="31"/>
      <c r="O945" s="31"/>
      <c r="Q945" s="31"/>
      <c r="S945" s="31"/>
      <c r="Y945" s="31"/>
      <c r="Z945" s="31"/>
      <c r="AA945" s="31"/>
      <c r="AB945" s="31"/>
      <c r="AC945" s="31"/>
      <c r="AE945" s="31"/>
    </row>
    <row r="946" spans="5:31" ht="18">
      <c r="E946" s="31"/>
      <c r="I946" s="31"/>
      <c r="O946" s="31"/>
      <c r="Q946" s="31"/>
      <c r="S946" s="31"/>
      <c r="Y946" s="31"/>
      <c r="Z946" s="31"/>
      <c r="AA946" s="31"/>
      <c r="AB946" s="31"/>
      <c r="AC946" s="31"/>
      <c r="AE946" s="31"/>
    </row>
    <row r="947" spans="5:31" ht="18">
      <c r="E947" s="31"/>
      <c r="I947" s="31"/>
      <c r="O947" s="31"/>
      <c r="Q947" s="31"/>
      <c r="S947" s="31"/>
      <c r="Y947" s="31"/>
      <c r="Z947" s="31"/>
      <c r="AA947" s="31"/>
      <c r="AB947" s="31"/>
      <c r="AC947" s="31"/>
      <c r="AE947" s="31"/>
    </row>
    <row r="948" spans="5:31" ht="18">
      <c r="E948" s="31"/>
      <c r="I948" s="31"/>
      <c r="O948" s="31"/>
      <c r="Q948" s="31"/>
      <c r="S948" s="31"/>
      <c r="Y948" s="31"/>
      <c r="Z948" s="31"/>
      <c r="AA948" s="31"/>
      <c r="AB948" s="31"/>
      <c r="AC948" s="31"/>
      <c r="AE948" s="31"/>
    </row>
    <row r="949" spans="5:31" ht="18">
      <c r="E949" s="31"/>
      <c r="I949" s="31"/>
      <c r="O949" s="31"/>
      <c r="Q949" s="31"/>
      <c r="S949" s="31"/>
      <c r="Y949" s="31"/>
      <c r="Z949" s="31"/>
      <c r="AA949" s="31"/>
      <c r="AB949" s="31"/>
      <c r="AC949" s="31"/>
      <c r="AE949" s="31"/>
    </row>
    <row r="950" spans="5:31" ht="18">
      <c r="E950" s="31"/>
      <c r="I950" s="31"/>
      <c r="O950" s="31"/>
      <c r="Q950" s="31"/>
      <c r="S950" s="31"/>
      <c r="Y950" s="31"/>
      <c r="Z950" s="31"/>
      <c r="AA950" s="31"/>
      <c r="AB950" s="31"/>
      <c r="AC950" s="31"/>
      <c r="AE950" s="31"/>
    </row>
    <row r="951" spans="5:31" ht="18">
      <c r="E951" s="31"/>
      <c r="I951" s="31"/>
      <c r="O951" s="31"/>
      <c r="Q951" s="31"/>
      <c r="S951" s="31"/>
      <c r="Y951" s="31"/>
      <c r="Z951" s="31"/>
      <c r="AA951" s="31"/>
      <c r="AB951" s="31"/>
      <c r="AC951" s="31"/>
      <c r="AE951" s="31"/>
    </row>
    <row r="952" spans="5:31" ht="18">
      <c r="E952" s="31"/>
      <c r="I952" s="31"/>
      <c r="O952" s="31"/>
      <c r="Q952" s="31"/>
      <c r="S952" s="31"/>
      <c r="Y952" s="31"/>
      <c r="Z952" s="31"/>
      <c r="AA952" s="31"/>
      <c r="AB952" s="31"/>
      <c r="AC952" s="31"/>
      <c r="AE952" s="31"/>
    </row>
    <row r="953" spans="5:31" ht="18">
      <c r="E953" s="31"/>
      <c r="I953" s="31"/>
      <c r="O953" s="31"/>
      <c r="Q953" s="31"/>
      <c r="S953" s="31"/>
      <c r="Y953" s="31"/>
      <c r="Z953" s="31"/>
      <c r="AA953" s="31"/>
      <c r="AB953" s="31"/>
      <c r="AC953" s="31"/>
      <c r="AE953" s="31"/>
    </row>
    <row r="954" spans="5:31" ht="18">
      <c r="E954" s="31"/>
      <c r="I954" s="31"/>
      <c r="O954" s="31"/>
      <c r="Q954" s="31"/>
      <c r="S954" s="31"/>
      <c r="Y954" s="31"/>
      <c r="Z954" s="31"/>
      <c r="AA954" s="31"/>
      <c r="AB954" s="31"/>
      <c r="AC954" s="31"/>
      <c r="AE954" s="31"/>
    </row>
    <row r="955" spans="5:31" ht="18">
      <c r="E955" s="31"/>
      <c r="I955" s="31"/>
      <c r="O955" s="31"/>
      <c r="Q955" s="31"/>
      <c r="S955" s="31"/>
      <c r="Y955" s="31"/>
      <c r="Z955" s="31"/>
      <c r="AA955" s="31"/>
      <c r="AB955" s="31"/>
      <c r="AC955" s="31"/>
      <c r="AE955" s="31"/>
    </row>
    <row r="956" spans="5:31" ht="18">
      <c r="E956" s="31"/>
      <c r="I956" s="31"/>
      <c r="O956" s="31"/>
      <c r="Q956" s="31"/>
      <c r="S956" s="31"/>
      <c r="Y956" s="31"/>
      <c r="Z956" s="31"/>
      <c r="AA956" s="31"/>
      <c r="AB956" s="31"/>
      <c r="AC956" s="31"/>
      <c r="AE956" s="31"/>
    </row>
    <row r="957" spans="5:31" ht="18">
      <c r="E957" s="31"/>
      <c r="I957" s="31"/>
      <c r="O957" s="31"/>
      <c r="Q957" s="31"/>
      <c r="S957" s="31"/>
      <c r="Y957" s="31"/>
      <c r="Z957" s="31"/>
      <c r="AA957" s="31"/>
      <c r="AB957" s="31"/>
      <c r="AC957" s="31"/>
      <c r="AE957" s="31"/>
    </row>
    <row r="958" spans="5:31" ht="18">
      <c r="E958" s="31"/>
      <c r="I958" s="31"/>
      <c r="O958" s="31"/>
      <c r="Q958" s="31"/>
      <c r="S958" s="31"/>
      <c r="Y958" s="31"/>
      <c r="Z958" s="31"/>
      <c r="AA958" s="31"/>
      <c r="AB958" s="31"/>
      <c r="AC958" s="31"/>
      <c r="AE958" s="31"/>
    </row>
    <row r="959" spans="5:31" ht="18">
      <c r="E959" s="31"/>
      <c r="I959" s="31"/>
      <c r="O959" s="31"/>
      <c r="Q959" s="31"/>
      <c r="S959" s="31"/>
      <c r="Y959" s="31"/>
      <c r="Z959" s="31"/>
      <c r="AA959" s="31"/>
      <c r="AB959" s="31"/>
      <c r="AC959" s="31"/>
      <c r="AE959" s="31"/>
    </row>
    <row r="960" spans="5:31" ht="18">
      <c r="E960" s="31"/>
      <c r="I960" s="31"/>
      <c r="O960" s="31"/>
      <c r="Q960" s="31"/>
      <c r="S960" s="31"/>
      <c r="Y960" s="31"/>
      <c r="Z960" s="31"/>
      <c r="AA960" s="31"/>
      <c r="AB960" s="31"/>
      <c r="AC960" s="31"/>
      <c r="AE960" s="31"/>
    </row>
    <row r="961" spans="5:31" ht="18">
      <c r="E961" s="31"/>
      <c r="I961" s="31"/>
      <c r="O961" s="31"/>
      <c r="Q961" s="31"/>
      <c r="S961" s="31"/>
      <c r="Y961" s="31"/>
      <c r="Z961" s="31"/>
      <c r="AA961" s="31"/>
      <c r="AB961" s="31"/>
      <c r="AC961" s="31"/>
      <c r="AE961" s="31"/>
    </row>
    <row r="962" spans="5:31" ht="18">
      <c r="E962" s="31"/>
      <c r="I962" s="31"/>
      <c r="O962" s="31"/>
      <c r="Q962" s="31"/>
      <c r="S962" s="31"/>
      <c r="Y962" s="31"/>
      <c r="Z962" s="31"/>
      <c r="AA962" s="31"/>
      <c r="AB962" s="31"/>
      <c r="AC962" s="31"/>
      <c r="AE962" s="31"/>
    </row>
    <row r="963" spans="5:31" ht="18">
      <c r="E963" s="31"/>
      <c r="I963" s="31"/>
      <c r="O963" s="31"/>
      <c r="Q963" s="31"/>
      <c r="S963" s="31"/>
      <c r="Y963" s="31"/>
      <c r="Z963" s="31"/>
      <c r="AA963" s="31"/>
      <c r="AB963" s="31"/>
      <c r="AC963" s="31"/>
      <c r="AE963" s="31"/>
    </row>
    <row r="964" spans="5:31" ht="18">
      <c r="E964" s="31"/>
      <c r="I964" s="31"/>
      <c r="O964" s="31"/>
      <c r="Q964" s="31"/>
      <c r="S964" s="31"/>
      <c r="Y964" s="31"/>
      <c r="Z964" s="31"/>
      <c r="AA964" s="31"/>
      <c r="AB964" s="31"/>
      <c r="AC964" s="31"/>
      <c r="AE964" s="31"/>
    </row>
    <row r="965" spans="5:31" ht="18">
      <c r="E965" s="31"/>
      <c r="I965" s="31"/>
      <c r="O965" s="31"/>
      <c r="Q965" s="31"/>
      <c r="S965" s="31"/>
      <c r="Y965" s="31"/>
      <c r="Z965" s="31"/>
      <c r="AA965" s="31"/>
      <c r="AB965" s="31"/>
      <c r="AC965" s="31"/>
      <c r="AE965" s="31"/>
    </row>
    <row r="966" spans="5:31" ht="18">
      <c r="E966" s="31"/>
      <c r="I966" s="31"/>
      <c r="O966" s="31"/>
      <c r="Q966" s="31"/>
      <c r="S966" s="31"/>
      <c r="Y966" s="31"/>
      <c r="Z966" s="31"/>
      <c r="AA966" s="31"/>
      <c r="AB966" s="31"/>
      <c r="AC966" s="31"/>
      <c r="AE966" s="31"/>
    </row>
    <row r="967" spans="5:31" ht="18">
      <c r="E967" s="31"/>
      <c r="I967" s="31"/>
      <c r="O967" s="31"/>
      <c r="Q967" s="31"/>
      <c r="S967" s="31"/>
      <c r="Y967" s="31"/>
      <c r="Z967" s="31"/>
      <c r="AA967" s="31"/>
      <c r="AB967" s="31"/>
      <c r="AC967" s="31"/>
      <c r="AE967" s="31"/>
    </row>
    <row r="968" spans="5:31" ht="18">
      <c r="E968" s="31"/>
      <c r="I968" s="31"/>
      <c r="O968" s="31"/>
      <c r="Q968" s="31"/>
      <c r="S968" s="31"/>
      <c r="Y968" s="31"/>
      <c r="Z968" s="31"/>
      <c r="AA968" s="31"/>
      <c r="AB968" s="31"/>
      <c r="AC968" s="31"/>
      <c r="AE968" s="31"/>
    </row>
    <row r="969" spans="5:31" ht="18">
      <c r="E969" s="31"/>
      <c r="I969" s="31"/>
      <c r="O969" s="31"/>
      <c r="Q969" s="31"/>
      <c r="S969" s="31"/>
      <c r="Y969" s="31"/>
      <c r="Z969" s="31"/>
      <c r="AA969" s="31"/>
      <c r="AB969" s="31"/>
      <c r="AC969" s="31"/>
      <c r="AE969" s="31"/>
    </row>
    <row r="970" spans="5:31" ht="18">
      <c r="E970" s="31"/>
      <c r="I970" s="31"/>
      <c r="O970" s="31"/>
      <c r="Q970" s="31"/>
      <c r="S970" s="31"/>
      <c r="Y970" s="31"/>
      <c r="Z970" s="31"/>
      <c r="AA970" s="31"/>
      <c r="AB970" s="31"/>
      <c r="AC970" s="31"/>
      <c r="AE970" s="31"/>
    </row>
    <row r="971" spans="5:31" ht="18">
      <c r="E971" s="31"/>
      <c r="I971" s="31"/>
      <c r="O971" s="31"/>
      <c r="Q971" s="31"/>
      <c r="S971" s="31"/>
      <c r="Y971" s="31"/>
      <c r="Z971" s="31"/>
      <c r="AA971" s="31"/>
      <c r="AB971" s="31"/>
      <c r="AC971" s="31"/>
      <c r="AE971" s="31"/>
    </row>
    <row r="972" spans="5:31" ht="18">
      <c r="E972" s="31"/>
      <c r="I972" s="31"/>
      <c r="O972" s="31"/>
      <c r="Q972" s="31"/>
      <c r="S972" s="31"/>
      <c r="Y972" s="31"/>
      <c r="Z972" s="31"/>
      <c r="AA972" s="31"/>
      <c r="AB972" s="31"/>
      <c r="AC972" s="31"/>
      <c r="AE972" s="31"/>
    </row>
    <row r="973" spans="5:31" ht="18">
      <c r="E973" s="31"/>
      <c r="I973" s="31"/>
      <c r="O973" s="31"/>
      <c r="Q973" s="31"/>
      <c r="S973" s="31"/>
      <c r="Y973" s="31"/>
      <c r="Z973" s="31"/>
      <c r="AA973" s="31"/>
      <c r="AB973" s="31"/>
      <c r="AC973" s="31"/>
      <c r="AE973" s="31"/>
    </row>
    <row r="974" spans="5:31" ht="18">
      <c r="E974" s="31"/>
      <c r="I974" s="31"/>
      <c r="O974" s="31"/>
      <c r="Q974" s="31"/>
      <c r="S974" s="31"/>
      <c r="Y974" s="31"/>
      <c r="Z974" s="31"/>
      <c r="AA974" s="31"/>
      <c r="AB974" s="31"/>
      <c r="AC974" s="31"/>
      <c r="AE974" s="31"/>
    </row>
    <row r="975" spans="5:31" ht="18">
      <c r="E975" s="31"/>
      <c r="I975" s="31"/>
      <c r="O975" s="31"/>
      <c r="Q975" s="31"/>
      <c r="S975" s="31"/>
      <c r="Y975" s="31"/>
      <c r="Z975" s="31"/>
      <c r="AA975" s="31"/>
      <c r="AB975" s="31"/>
      <c r="AC975" s="31"/>
      <c r="AE975" s="31"/>
    </row>
    <row r="976" spans="5:31" ht="18">
      <c r="E976" s="31"/>
      <c r="I976" s="31"/>
      <c r="O976" s="31"/>
      <c r="Q976" s="31"/>
      <c r="S976" s="31"/>
      <c r="Y976" s="31"/>
      <c r="Z976" s="31"/>
      <c r="AA976" s="31"/>
      <c r="AB976" s="31"/>
      <c r="AC976" s="31"/>
      <c r="AE976" s="31"/>
    </row>
    <row r="977" spans="5:31" ht="18">
      <c r="E977" s="31"/>
      <c r="I977" s="31"/>
      <c r="O977" s="31"/>
      <c r="Q977" s="31"/>
      <c r="S977" s="31"/>
      <c r="Y977" s="31"/>
      <c r="Z977" s="31"/>
      <c r="AA977" s="31"/>
      <c r="AB977" s="31"/>
      <c r="AC977" s="31"/>
      <c r="AE977" s="31"/>
    </row>
    <row r="978" spans="5:31" ht="18">
      <c r="E978" s="31"/>
      <c r="I978" s="31"/>
      <c r="O978" s="31"/>
      <c r="Q978" s="31"/>
      <c r="S978" s="31"/>
      <c r="Y978" s="31"/>
      <c r="Z978" s="31"/>
      <c r="AA978" s="31"/>
      <c r="AB978" s="31"/>
      <c r="AC978" s="31"/>
      <c r="AE978" s="31"/>
    </row>
    <row r="979" spans="5:31" ht="18">
      <c r="E979" s="31"/>
      <c r="I979" s="31"/>
      <c r="O979" s="31"/>
      <c r="Q979" s="31"/>
      <c r="S979" s="31"/>
      <c r="Y979" s="31"/>
      <c r="Z979" s="31"/>
      <c r="AA979" s="31"/>
      <c r="AB979" s="31"/>
      <c r="AC979" s="31"/>
      <c r="AE979" s="31"/>
    </row>
    <row r="980" spans="5:31" ht="18">
      <c r="E980" s="31"/>
      <c r="I980" s="31"/>
      <c r="O980" s="31"/>
      <c r="Q980" s="31"/>
      <c r="S980" s="31"/>
      <c r="Y980" s="31"/>
      <c r="Z980" s="31"/>
      <c r="AA980" s="31"/>
      <c r="AB980" s="31"/>
      <c r="AC980" s="31"/>
      <c r="AE980" s="31"/>
    </row>
    <row r="981" spans="5:31" ht="18">
      <c r="E981" s="31"/>
      <c r="I981" s="31"/>
      <c r="O981" s="31"/>
      <c r="Q981" s="31"/>
      <c r="S981" s="31"/>
      <c r="Y981" s="31"/>
      <c r="Z981" s="31"/>
      <c r="AA981" s="31"/>
      <c r="AB981" s="31"/>
      <c r="AC981" s="31"/>
      <c r="AE981" s="31"/>
    </row>
    <row r="982" spans="5:31" ht="18">
      <c r="E982" s="31"/>
      <c r="I982" s="31"/>
      <c r="O982" s="31"/>
      <c r="Q982" s="31"/>
      <c r="S982" s="31"/>
      <c r="Y982" s="31"/>
      <c r="Z982" s="31"/>
      <c r="AA982" s="31"/>
      <c r="AB982" s="31"/>
      <c r="AC982" s="31"/>
      <c r="AE982" s="31"/>
    </row>
    <row r="983" spans="5:31" ht="18">
      <c r="E983" s="31"/>
      <c r="I983" s="31"/>
      <c r="O983" s="31"/>
      <c r="Q983" s="31"/>
      <c r="S983" s="31"/>
      <c r="Y983" s="31"/>
      <c r="Z983" s="31"/>
      <c r="AA983" s="31"/>
      <c r="AB983" s="31"/>
      <c r="AC983" s="31"/>
      <c r="AE983" s="31"/>
    </row>
    <row r="984" spans="5:31" ht="18">
      <c r="E984" s="31"/>
      <c r="I984" s="31"/>
      <c r="O984" s="31"/>
      <c r="Q984" s="31"/>
      <c r="S984" s="31"/>
      <c r="Y984" s="31"/>
      <c r="Z984" s="31"/>
      <c r="AA984" s="31"/>
      <c r="AB984" s="31"/>
      <c r="AC984" s="31"/>
      <c r="AE984" s="31"/>
    </row>
    <row r="985" spans="5:31" ht="18">
      <c r="E985" s="31"/>
      <c r="I985" s="31"/>
      <c r="O985" s="31"/>
      <c r="Q985" s="31"/>
      <c r="S985" s="31"/>
      <c r="Y985" s="31"/>
      <c r="Z985" s="31"/>
      <c r="AA985" s="31"/>
      <c r="AB985" s="31"/>
      <c r="AC985" s="31"/>
      <c r="AE985" s="31"/>
    </row>
    <row r="986" spans="5:31" ht="18">
      <c r="E986" s="31"/>
      <c r="I986" s="31"/>
      <c r="O986" s="31"/>
      <c r="Q986" s="31"/>
      <c r="S986" s="31"/>
      <c r="Y986" s="31"/>
      <c r="Z986" s="31"/>
      <c r="AA986" s="31"/>
      <c r="AB986" s="31"/>
      <c r="AC986" s="31"/>
      <c r="AE986" s="31"/>
    </row>
    <row r="987" spans="5:31" ht="18">
      <c r="E987" s="31"/>
      <c r="I987" s="31"/>
      <c r="O987" s="31"/>
      <c r="Q987" s="31"/>
      <c r="S987" s="31"/>
      <c r="Y987" s="31"/>
      <c r="Z987" s="31"/>
      <c r="AA987" s="31"/>
      <c r="AB987" s="31"/>
      <c r="AC987" s="31"/>
      <c r="AE987" s="31"/>
    </row>
    <row r="988" spans="5:31" ht="18">
      <c r="E988" s="31"/>
      <c r="I988" s="31"/>
      <c r="O988" s="31"/>
      <c r="Q988" s="31"/>
      <c r="S988" s="31"/>
      <c r="Y988" s="31"/>
      <c r="Z988" s="31"/>
      <c r="AA988" s="31"/>
      <c r="AB988" s="31"/>
      <c r="AC988" s="31"/>
      <c r="AE988" s="31"/>
    </row>
    <row r="989" spans="5:31" ht="18">
      <c r="E989" s="31"/>
      <c r="I989" s="31"/>
      <c r="O989" s="31"/>
      <c r="Q989" s="31"/>
      <c r="S989" s="31"/>
      <c r="Y989" s="31"/>
      <c r="Z989" s="31"/>
      <c r="AA989" s="31"/>
      <c r="AB989" s="31"/>
      <c r="AC989" s="31"/>
      <c r="AE989" s="31"/>
    </row>
    <row r="990" spans="5:31" ht="18">
      <c r="E990" s="31"/>
      <c r="I990" s="31"/>
      <c r="O990" s="31"/>
      <c r="Q990" s="31"/>
      <c r="S990" s="31"/>
      <c r="Y990" s="31"/>
      <c r="Z990" s="31"/>
      <c r="AA990" s="31"/>
      <c r="AB990" s="31"/>
      <c r="AC990" s="31"/>
      <c r="AE990" s="31"/>
    </row>
    <row r="991" spans="5:31" ht="18">
      <c r="E991" s="31"/>
      <c r="I991" s="31"/>
      <c r="O991" s="31"/>
      <c r="Q991" s="31"/>
      <c r="S991" s="31"/>
      <c r="Y991" s="31"/>
      <c r="Z991" s="31"/>
      <c r="AA991" s="31"/>
      <c r="AB991" s="31"/>
      <c r="AC991" s="31"/>
      <c r="AE991" s="31"/>
    </row>
    <row r="992" spans="5:31" ht="18">
      <c r="E992" s="31"/>
      <c r="I992" s="31"/>
      <c r="O992" s="31"/>
      <c r="Q992" s="31"/>
      <c r="S992" s="31"/>
      <c r="Y992" s="31"/>
      <c r="Z992" s="31"/>
      <c r="AA992" s="31"/>
      <c r="AB992" s="31"/>
      <c r="AC992" s="31"/>
      <c r="AE992" s="31"/>
    </row>
    <row r="993" spans="5:31" ht="18">
      <c r="E993" s="31"/>
      <c r="I993" s="31"/>
      <c r="O993" s="31"/>
      <c r="Q993" s="31"/>
      <c r="S993" s="31"/>
      <c r="Y993" s="31"/>
      <c r="Z993" s="31"/>
      <c r="AA993" s="31"/>
      <c r="AB993" s="31"/>
      <c r="AC993" s="31"/>
      <c r="AE993" s="31"/>
    </row>
    <row r="994" spans="5:31" ht="18">
      <c r="E994" s="31"/>
      <c r="I994" s="31"/>
      <c r="O994" s="31"/>
      <c r="Q994" s="31"/>
      <c r="S994" s="31"/>
      <c r="Y994" s="31"/>
      <c r="Z994" s="31"/>
      <c r="AA994" s="31"/>
      <c r="AB994" s="31"/>
      <c r="AC994" s="31"/>
      <c r="AE994" s="31"/>
    </row>
    <row r="995" spans="5:31" ht="18">
      <c r="E995" s="31"/>
      <c r="I995" s="31"/>
      <c r="O995" s="31"/>
      <c r="Q995" s="31"/>
      <c r="S995" s="31"/>
      <c r="Y995" s="31"/>
      <c r="Z995" s="31"/>
      <c r="AA995" s="31"/>
      <c r="AB995" s="31"/>
      <c r="AC995" s="31"/>
      <c r="AE995" s="31"/>
    </row>
    <row r="996" spans="5:31" ht="18">
      <c r="E996" s="31"/>
      <c r="I996" s="31"/>
      <c r="O996" s="31"/>
      <c r="Q996" s="31"/>
      <c r="S996" s="31"/>
      <c r="Y996" s="31"/>
      <c r="Z996" s="31"/>
      <c r="AA996" s="31"/>
      <c r="AB996" s="31"/>
      <c r="AC996" s="31"/>
      <c r="AE996" s="31"/>
    </row>
    <row r="997" spans="5:31" ht="18">
      <c r="E997" s="31"/>
      <c r="I997" s="31"/>
      <c r="O997" s="31"/>
      <c r="Q997" s="31"/>
      <c r="S997" s="31"/>
      <c r="Y997" s="31"/>
      <c r="Z997" s="31"/>
      <c r="AA997" s="31"/>
      <c r="AB997" s="31"/>
      <c r="AC997" s="31"/>
      <c r="AE997" s="31"/>
    </row>
    <row r="998" spans="5:31" ht="18">
      <c r="E998" s="31"/>
      <c r="I998" s="31"/>
      <c r="O998" s="31"/>
      <c r="Q998" s="31"/>
      <c r="S998" s="31"/>
      <c r="Y998" s="31"/>
      <c r="Z998" s="31"/>
      <c r="AA998" s="31"/>
      <c r="AB998" s="31"/>
      <c r="AC998" s="31"/>
      <c r="AE998" s="31"/>
    </row>
    <row r="999" spans="5:31" ht="18">
      <c r="E999" s="31"/>
      <c r="I999" s="31"/>
      <c r="O999" s="31"/>
      <c r="Q999" s="31"/>
      <c r="S999" s="31"/>
      <c r="Y999" s="31"/>
      <c r="Z999" s="31"/>
      <c r="AA999" s="31"/>
      <c r="AB999" s="31"/>
      <c r="AC999" s="31"/>
      <c r="AE999" s="31"/>
    </row>
    <row r="1000" spans="5:31" ht="18">
      <c r="E1000" s="31"/>
      <c r="I1000" s="31"/>
      <c r="O1000" s="31"/>
      <c r="Q1000" s="31"/>
      <c r="S1000" s="31"/>
      <c r="Y1000" s="31"/>
      <c r="Z1000" s="31"/>
      <c r="AA1000" s="31"/>
      <c r="AB1000" s="31"/>
      <c r="AC1000" s="31"/>
      <c r="AE1000" s="31"/>
    </row>
    <row r="1001" spans="5:31" ht="18">
      <c r="E1001" s="31"/>
      <c r="I1001" s="31"/>
      <c r="O1001" s="31"/>
      <c r="Q1001" s="31"/>
      <c r="S1001" s="31"/>
      <c r="Y1001" s="31"/>
      <c r="Z1001" s="31"/>
      <c r="AA1001" s="31"/>
      <c r="AB1001" s="31"/>
      <c r="AC1001" s="31"/>
      <c r="AE1001" s="31"/>
    </row>
    <row r="1002" spans="5:31" ht="18">
      <c r="E1002" s="31"/>
      <c r="I1002" s="31"/>
      <c r="O1002" s="31"/>
      <c r="Q1002" s="31"/>
      <c r="S1002" s="31"/>
      <c r="Y1002" s="31"/>
      <c r="Z1002" s="31"/>
      <c r="AA1002" s="31"/>
      <c r="AB1002" s="31"/>
      <c r="AC1002" s="31"/>
      <c r="AE1002" s="31"/>
    </row>
    <row r="1003" spans="5:31" ht="18">
      <c r="E1003" s="31"/>
      <c r="I1003" s="31"/>
      <c r="O1003" s="31"/>
      <c r="Q1003" s="31"/>
      <c r="S1003" s="31"/>
      <c r="Y1003" s="31"/>
      <c r="Z1003" s="31"/>
      <c r="AA1003" s="31"/>
      <c r="AB1003" s="31"/>
      <c r="AC1003" s="31"/>
      <c r="AE1003" s="31"/>
    </row>
    <row r="1004" spans="5:31" ht="18">
      <c r="E1004" s="31"/>
      <c r="I1004" s="31"/>
      <c r="O1004" s="31"/>
      <c r="Q1004" s="31"/>
      <c r="S1004" s="31"/>
      <c r="Y1004" s="31"/>
      <c r="Z1004" s="31"/>
      <c r="AA1004" s="31"/>
      <c r="AB1004" s="31"/>
      <c r="AC1004" s="31"/>
      <c r="AE1004" s="31"/>
    </row>
    <row r="1005" spans="5:31" ht="18">
      <c r="E1005" s="31"/>
      <c r="I1005" s="31"/>
      <c r="O1005" s="31"/>
      <c r="Q1005" s="31"/>
      <c r="S1005" s="31"/>
      <c r="Y1005" s="31"/>
      <c r="Z1005" s="31"/>
      <c r="AA1005" s="31"/>
      <c r="AB1005" s="31"/>
      <c r="AC1005" s="31"/>
      <c r="AE1005" s="31"/>
    </row>
    <row r="1006" spans="5:31" ht="18">
      <c r="E1006" s="31"/>
      <c r="I1006" s="31"/>
      <c r="O1006" s="31"/>
      <c r="Q1006" s="31"/>
      <c r="S1006" s="31"/>
      <c r="Y1006" s="31"/>
      <c r="Z1006" s="31"/>
      <c r="AA1006" s="31"/>
      <c r="AB1006" s="31"/>
      <c r="AC1006" s="31"/>
      <c r="AE1006" s="31"/>
    </row>
    <row r="1007" spans="5:31" ht="18">
      <c r="E1007" s="31"/>
      <c r="I1007" s="31"/>
      <c r="O1007" s="31"/>
      <c r="Q1007" s="31"/>
      <c r="S1007" s="31"/>
      <c r="Y1007" s="31"/>
      <c r="Z1007" s="31"/>
      <c r="AA1007" s="31"/>
      <c r="AB1007" s="31"/>
      <c r="AC1007" s="31"/>
      <c r="AE1007" s="31"/>
    </row>
    <row r="1008" spans="5:31" ht="18">
      <c r="E1008" s="31"/>
      <c r="I1008" s="31"/>
      <c r="O1008" s="31"/>
      <c r="Q1008" s="31"/>
      <c r="S1008" s="31"/>
      <c r="Y1008" s="31"/>
      <c r="Z1008" s="31"/>
      <c r="AA1008" s="31"/>
      <c r="AB1008" s="31"/>
      <c r="AC1008" s="31"/>
      <c r="AE1008" s="31"/>
    </row>
    <row r="1009" spans="5:31" ht="18">
      <c r="E1009" s="31"/>
      <c r="I1009" s="31"/>
      <c r="O1009" s="31"/>
      <c r="Q1009" s="31"/>
      <c r="S1009" s="31"/>
      <c r="Y1009" s="31"/>
      <c r="Z1009" s="31"/>
      <c r="AA1009" s="31"/>
      <c r="AB1009" s="31"/>
      <c r="AC1009" s="31"/>
      <c r="AE1009" s="31"/>
    </row>
    <row r="1010" spans="5:31" ht="18">
      <c r="E1010" s="31"/>
      <c r="I1010" s="31"/>
      <c r="O1010" s="31"/>
      <c r="Q1010" s="31"/>
      <c r="S1010" s="31"/>
      <c r="Y1010" s="31"/>
      <c r="Z1010" s="31"/>
      <c r="AA1010" s="31"/>
      <c r="AB1010" s="31"/>
      <c r="AC1010" s="31"/>
      <c r="AE1010" s="31"/>
    </row>
    <row r="1011" spans="5:31" ht="18">
      <c r="E1011" s="31"/>
      <c r="I1011" s="31"/>
      <c r="O1011" s="31"/>
      <c r="Q1011" s="31"/>
      <c r="S1011" s="31"/>
      <c r="Y1011" s="31"/>
      <c r="Z1011" s="31"/>
      <c r="AA1011" s="31"/>
      <c r="AB1011" s="31"/>
      <c r="AC1011" s="31"/>
      <c r="AE1011" s="31"/>
    </row>
    <row r="1012" spans="5:31" ht="18">
      <c r="E1012" s="31"/>
      <c r="I1012" s="31"/>
      <c r="O1012" s="31"/>
      <c r="Q1012" s="31"/>
      <c r="S1012" s="31"/>
      <c r="Y1012" s="31"/>
      <c r="Z1012" s="31"/>
      <c r="AA1012" s="31"/>
      <c r="AB1012" s="31"/>
      <c r="AC1012" s="31"/>
      <c r="AE1012" s="31"/>
    </row>
    <row r="1013" spans="5:31" ht="18">
      <c r="E1013" s="31"/>
      <c r="I1013" s="31"/>
      <c r="O1013" s="31"/>
      <c r="Q1013" s="31"/>
      <c r="S1013" s="31"/>
      <c r="Y1013" s="31"/>
      <c r="Z1013" s="31"/>
      <c r="AA1013" s="31"/>
      <c r="AB1013" s="31"/>
      <c r="AC1013" s="31"/>
      <c r="AE1013" s="31"/>
    </row>
    <row r="1014" spans="5:31" ht="18">
      <c r="E1014" s="31"/>
      <c r="I1014" s="31"/>
      <c r="O1014" s="31"/>
      <c r="Q1014" s="31"/>
      <c r="S1014" s="31"/>
      <c r="Y1014" s="31"/>
      <c r="Z1014" s="31"/>
      <c r="AA1014" s="31"/>
      <c r="AB1014" s="31"/>
      <c r="AC1014" s="31"/>
      <c r="AE1014" s="31"/>
    </row>
    <row r="1015" spans="5:31" ht="18">
      <c r="E1015" s="31"/>
      <c r="I1015" s="31"/>
      <c r="O1015" s="31"/>
      <c r="Q1015" s="31"/>
      <c r="S1015" s="31"/>
      <c r="Y1015" s="31"/>
      <c r="Z1015" s="31"/>
      <c r="AA1015" s="31"/>
      <c r="AB1015" s="31"/>
      <c r="AC1015" s="31"/>
      <c r="AE1015" s="31"/>
    </row>
    <row r="1016" spans="5:31" ht="18">
      <c r="E1016" s="31"/>
      <c r="I1016" s="31"/>
      <c r="O1016" s="31"/>
      <c r="Q1016" s="31"/>
      <c r="S1016" s="31"/>
      <c r="Y1016" s="31"/>
      <c r="Z1016" s="31"/>
      <c r="AA1016" s="31"/>
      <c r="AB1016" s="31"/>
      <c r="AC1016" s="31"/>
      <c r="AE1016" s="31"/>
    </row>
    <row r="1017" spans="5:31" ht="18">
      <c r="E1017" s="31"/>
      <c r="I1017" s="31"/>
      <c r="O1017" s="31"/>
      <c r="Q1017" s="31"/>
      <c r="S1017" s="31"/>
      <c r="Y1017" s="31"/>
      <c r="Z1017" s="31"/>
      <c r="AA1017" s="31"/>
      <c r="AB1017" s="31"/>
      <c r="AC1017" s="31"/>
      <c r="AE1017" s="31"/>
    </row>
    <row r="1018" spans="5:31" ht="18">
      <c r="E1018" s="31"/>
      <c r="I1018" s="31"/>
      <c r="O1018" s="31"/>
      <c r="Q1018" s="31"/>
      <c r="S1018" s="31"/>
      <c r="Y1018" s="31"/>
      <c r="Z1018" s="31"/>
      <c r="AA1018" s="31"/>
      <c r="AB1018" s="31"/>
      <c r="AC1018" s="31"/>
      <c r="AE1018" s="31"/>
    </row>
    <row r="1019" spans="5:31" ht="18">
      <c r="E1019" s="31"/>
      <c r="I1019" s="31"/>
      <c r="O1019" s="31"/>
      <c r="Q1019" s="31"/>
      <c r="S1019" s="31"/>
      <c r="Y1019" s="31"/>
      <c r="Z1019" s="31"/>
      <c r="AA1019" s="31"/>
      <c r="AB1019" s="31"/>
      <c r="AC1019" s="31"/>
      <c r="AE1019" s="31"/>
    </row>
    <row r="1020" spans="5:31" ht="18">
      <c r="E1020" s="31"/>
      <c r="I1020" s="31"/>
      <c r="O1020" s="31"/>
      <c r="Q1020" s="31"/>
      <c r="S1020" s="31"/>
      <c r="Y1020" s="31"/>
      <c r="Z1020" s="31"/>
      <c r="AA1020" s="31"/>
      <c r="AB1020" s="31"/>
      <c r="AC1020" s="31"/>
      <c r="AE1020" s="31"/>
    </row>
    <row r="1021" spans="5:31" ht="18">
      <c r="E1021" s="31"/>
      <c r="I1021" s="31"/>
      <c r="O1021" s="31"/>
      <c r="Q1021" s="31"/>
      <c r="S1021" s="31"/>
      <c r="Y1021" s="31"/>
      <c r="Z1021" s="31"/>
      <c r="AA1021" s="31"/>
      <c r="AB1021" s="31"/>
      <c r="AC1021" s="31"/>
      <c r="AE1021" s="31"/>
    </row>
    <row r="1022" spans="5:31" ht="18">
      <c r="E1022" s="31"/>
      <c r="I1022" s="31"/>
      <c r="O1022" s="31"/>
      <c r="Q1022" s="31"/>
      <c r="S1022" s="31"/>
      <c r="Y1022" s="31"/>
      <c r="Z1022" s="31"/>
      <c r="AA1022" s="31"/>
      <c r="AB1022" s="31"/>
      <c r="AC1022" s="31"/>
      <c r="AE1022" s="31"/>
    </row>
    <row r="1023" spans="5:31" ht="18">
      <c r="E1023" s="31"/>
      <c r="I1023" s="31"/>
      <c r="O1023" s="31"/>
      <c r="Q1023" s="31"/>
      <c r="S1023" s="31"/>
      <c r="Y1023" s="31"/>
      <c r="Z1023" s="31"/>
      <c r="AA1023" s="31"/>
      <c r="AB1023" s="31"/>
      <c r="AC1023" s="31"/>
      <c r="AE1023" s="31"/>
    </row>
    <row r="1024" spans="5:31" ht="18">
      <c r="E1024" s="31"/>
      <c r="I1024" s="31"/>
      <c r="O1024" s="31"/>
      <c r="Q1024" s="31"/>
      <c r="S1024" s="31"/>
      <c r="Y1024" s="31"/>
      <c r="Z1024" s="31"/>
      <c r="AA1024" s="31"/>
      <c r="AB1024" s="31"/>
      <c r="AC1024" s="31"/>
      <c r="AE1024" s="31"/>
    </row>
    <row r="1025" spans="5:31" ht="18">
      <c r="E1025" s="31"/>
      <c r="I1025" s="31"/>
      <c r="O1025" s="31"/>
      <c r="Q1025" s="31"/>
      <c r="S1025" s="31"/>
      <c r="Y1025" s="31"/>
      <c r="Z1025" s="31"/>
      <c r="AA1025" s="31"/>
      <c r="AB1025" s="31"/>
      <c r="AC1025" s="31"/>
      <c r="AE1025" s="31"/>
    </row>
    <row r="1026" spans="5:31" ht="18">
      <c r="E1026" s="31"/>
      <c r="I1026" s="31"/>
      <c r="O1026" s="31"/>
      <c r="Q1026" s="31"/>
      <c r="S1026" s="31"/>
      <c r="Y1026" s="31"/>
      <c r="Z1026" s="31"/>
      <c r="AA1026" s="31"/>
      <c r="AB1026" s="31"/>
      <c r="AC1026" s="31"/>
      <c r="AE1026" s="31"/>
    </row>
    <row r="1027" spans="5:31" ht="18">
      <c r="E1027" s="31"/>
      <c r="I1027" s="31"/>
      <c r="O1027" s="31"/>
      <c r="Q1027" s="31"/>
      <c r="S1027" s="31"/>
      <c r="Y1027" s="31"/>
      <c r="Z1027" s="31"/>
      <c r="AA1027" s="31"/>
      <c r="AB1027" s="31"/>
      <c r="AC1027" s="31"/>
      <c r="AE1027" s="31"/>
    </row>
    <row r="1028" spans="5:31" ht="18">
      <c r="E1028" s="31"/>
      <c r="I1028" s="31"/>
      <c r="O1028" s="31"/>
      <c r="Q1028" s="31"/>
      <c r="S1028" s="31"/>
      <c r="Y1028" s="31"/>
      <c r="Z1028" s="31"/>
      <c r="AA1028" s="31"/>
      <c r="AB1028" s="31"/>
      <c r="AC1028" s="31"/>
      <c r="AE1028" s="31"/>
    </row>
    <row r="1029" spans="5:31" ht="18">
      <c r="E1029" s="31"/>
      <c r="I1029" s="31"/>
      <c r="O1029" s="31"/>
      <c r="Q1029" s="31"/>
      <c r="S1029" s="31"/>
      <c r="Y1029" s="31"/>
      <c r="Z1029" s="31"/>
      <c r="AA1029" s="31"/>
      <c r="AB1029" s="31"/>
      <c r="AC1029" s="31"/>
      <c r="AE1029" s="31"/>
    </row>
    <row r="1030" spans="5:31" ht="18">
      <c r="E1030" s="31"/>
      <c r="I1030" s="31"/>
      <c r="O1030" s="31"/>
      <c r="Q1030" s="31"/>
      <c r="S1030" s="31"/>
      <c r="Y1030" s="31"/>
      <c r="Z1030" s="31"/>
      <c r="AA1030" s="31"/>
      <c r="AB1030" s="31"/>
      <c r="AC1030" s="31"/>
      <c r="AE1030" s="31"/>
    </row>
    <row r="1031" spans="5:31" ht="18">
      <c r="E1031" s="31"/>
      <c r="I1031" s="31"/>
      <c r="O1031" s="31"/>
      <c r="Q1031" s="31"/>
      <c r="S1031" s="31"/>
      <c r="Y1031" s="31"/>
      <c r="Z1031" s="31"/>
      <c r="AA1031" s="31"/>
      <c r="AB1031" s="31"/>
      <c r="AC1031" s="31"/>
      <c r="AE1031" s="31"/>
    </row>
    <row r="1032" spans="5:31" ht="18">
      <c r="E1032" s="31"/>
      <c r="I1032" s="31"/>
      <c r="O1032" s="31"/>
      <c r="Q1032" s="31"/>
      <c r="S1032" s="31"/>
      <c r="Y1032" s="31"/>
      <c r="Z1032" s="31"/>
      <c r="AA1032" s="31"/>
      <c r="AB1032" s="31"/>
      <c r="AC1032" s="31"/>
      <c r="AE1032" s="31"/>
    </row>
    <row r="1033" spans="5:31" ht="18">
      <c r="E1033" s="31"/>
      <c r="I1033" s="31"/>
      <c r="O1033" s="31"/>
      <c r="Q1033" s="31"/>
      <c r="S1033" s="31"/>
      <c r="Y1033" s="31"/>
      <c r="Z1033" s="31"/>
      <c r="AA1033" s="31"/>
      <c r="AB1033" s="31"/>
      <c r="AC1033" s="31"/>
      <c r="AE1033" s="31"/>
    </row>
    <row r="1034" spans="5:31" ht="18">
      <c r="E1034" s="31"/>
      <c r="I1034" s="31"/>
      <c r="O1034" s="31"/>
      <c r="Q1034" s="31"/>
      <c r="S1034" s="31"/>
      <c r="Y1034" s="31"/>
      <c r="Z1034" s="31"/>
      <c r="AA1034" s="31"/>
      <c r="AB1034" s="31"/>
      <c r="AC1034" s="31"/>
      <c r="AE1034" s="31"/>
    </row>
    <row r="1035" spans="5:31" ht="18">
      <c r="E1035" s="31"/>
      <c r="I1035" s="31"/>
      <c r="O1035" s="31"/>
      <c r="Q1035" s="31"/>
      <c r="S1035" s="31"/>
      <c r="Y1035" s="31"/>
      <c r="Z1035" s="31"/>
      <c r="AA1035" s="31"/>
      <c r="AB1035" s="31"/>
      <c r="AC1035" s="31"/>
      <c r="AE1035" s="31"/>
    </row>
    <row r="1036" spans="5:31" ht="18">
      <c r="E1036" s="31"/>
      <c r="I1036" s="31"/>
      <c r="O1036" s="31"/>
      <c r="Q1036" s="31"/>
      <c r="S1036" s="31"/>
      <c r="Y1036" s="31"/>
      <c r="Z1036" s="31"/>
      <c r="AA1036" s="31"/>
      <c r="AB1036" s="31"/>
      <c r="AC1036" s="31"/>
      <c r="AE1036" s="31"/>
    </row>
    <row r="1037" spans="5:31" ht="18">
      <c r="E1037" s="31"/>
      <c r="I1037" s="31"/>
      <c r="O1037" s="31"/>
      <c r="Q1037" s="31"/>
      <c r="S1037" s="31"/>
      <c r="Y1037" s="31"/>
      <c r="Z1037" s="31"/>
      <c r="AA1037" s="31"/>
      <c r="AB1037" s="31"/>
      <c r="AC1037" s="31"/>
      <c r="AE1037" s="31"/>
    </row>
    <row r="1038" spans="5:31" ht="18">
      <c r="E1038" s="31"/>
      <c r="I1038" s="31"/>
      <c r="O1038" s="31"/>
      <c r="Q1038" s="31"/>
      <c r="S1038" s="31"/>
      <c r="Y1038" s="31"/>
      <c r="Z1038" s="31"/>
      <c r="AA1038" s="31"/>
      <c r="AB1038" s="31"/>
      <c r="AC1038" s="31"/>
      <c r="AE1038" s="31"/>
    </row>
    <row r="1039" spans="5:31" ht="18">
      <c r="E1039" s="31"/>
      <c r="I1039" s="31"/>
      <c r="O1039" s="31"/>
      <c r="Q1039" s="31"/>
      <c r="S1039" s="31"/>
      <c r="Y1039" s="31"/>
      <c r="Z1039" s="31"/>
      <c r="AA1039" s="31"/>
      <c r="AB1039" s="31"/>
      <c r="AC1039" s="31"/>
      <c r="AE1039" s="31"/>
    </row>
    <row r="1040" spans="5:31" ht="18">
      <c r="E1040" s="31"/>
      <c r="I1040" s="31"/>
      <c r="O1040" s="31"/>
      <c r="Q1040" s="31"/>
      <c r="S1040" s="31"/>
      <c r="Y1040" s="31"/>
      <c r="Z1040" s="31"/>
      <c r="AA1040" s="31"/>
      <c r="AB1040" s="31"/>
      <c r="AC1040" s="31"/>
      <c r="AE1040" s="31"/>
    </row>
    <row r="1041" spans="5:31" ht="18">
      <c r="E1041" s="31"/>
      <c r="I1041" s="31"/>
      <c r="O1041" s="31"/>
      <c r="Q1041" s="31"/>
      <c r="S1041" s="31"/>
      <c r="Y1041" s="31"/>
      <c r="Z1041" s="31"/>
      <c r="AA1041" s="31"/>
      <c r="AB1041" s="31"/>
      <c r="AC1041" s="31"/>
      <c r="AE1041" s="31"/>
    </row>
    <row r="1042" spans="5:31" ht="18">
      <c r="E1042" s="31"/>
      <c r="I1042" s="31"/>
      <c r="O1042" s="31"/>
      <c r="Q1042" s="31"/>
      <c r="S1042" s="31"/>
      <c r="Y1042" s="31"/>
      <c r="Z1042" s="31"/>
      <c r="AA1042" s="31"/>
      <c r="AB1042" s="31"/>
      <c r="AC1042" s="31"/>
      <c r="AE1042" s="31"/>
    </row>
    <row r="1043" spans="5:31" ht="18">
      <c r="E1043" s="31"/>
      <c r="I1043" s="31"/>
      <c r="O1043" s="31"/>
      <c r="Q1043" s="31"/>
      <c r="S1043" s="31"/>
      <c r="Y1043" s="31"/>
      <c r="Z1043" s="31"/>
      <c r="AA1043" s="31"/>
      <c r="AB1043" s="31"/>
      <c r="AC1043" s="31"/>
      <c r="AE1043" s="31"/>
    </row>
    <row r="1044" spans="5:31" ht="18">
      <c r="E1044" s="31"/>
      <c r="I1044" s="31"/>
      <c r="O1044" s="31"/>
      <c r="Q1044" s="31"/>
      <c r="S1044" s="31"/>
      <c r="Y1044" s="31"/>
      <c r="Z1044" s="31"/>
      <c r="AA1044" s="31"/>
      <c r="AB1044" s="31"/>
      <c r="AC1044" s="31"/>
      <c r="AE1044" s="31"/>
    </row>
    <row r="1045" spans="5:31" ht="18">
      <c r="E1045" s="31"/>
      <c r="I1045" s="31"/>
      <c r="O1045" s="31"/>
      <c r="Q1045" s="31"/>
      <c r="S1045" s="31"/>
      <c r="Y1045" s="31"/>
      <c r="Z1045" s="31"/>
      <c r="AA1045" s="31"/>
      <c r="AB1045" s="31"/>
      <c r="AC1045" s="31"/>
      <c r="AE1045" s="31"/>
    </row>
    <row r="1046" spans="5:31" ht="18">
      <c r="E1046" s="31"/>
      <c r="I1046" s="31"/>
      <c r="O1046" s="31"/>
      <c r="Q1046" s="31"/>
      <c r="S1046" s="31"/>
      <c r="Y1046" s="31"/>
      <c r="Z1046" s="31"/>
      <c r="AA1046" s="31"/>
      <c r="AB1046" s="31"/>
      <c r="AC1046" s="31"/>
      <c r="AE1046" s="31"/>
    </row>
    <row r="1047" spans="5:31" ht="18">
      <c r="E1047" s="31"/>
      <c r="I1047" s="31"/>
      <c r="O1047" s="31"/>
      <c r="Q1047" s="31"/>
      <c r="S1047" s="31"/>
      <c r="Y1047" s="31"/>
      <c r="Z1047" s="31"/>
      <c r="AA1047" s="31"/>
      <c r="AB1047" s="31"/>
      <c r="AC1047" s="31"/>
      <c r="AE1047" s="31"/>
    </row>
    <row r="1048" spans="5:31" ht="18">
      <c r="E1048" s="31"/>
      <c r="I1048" s="31"/>
      <c r="O1048" s="31"/>
      <c r="Q1048" s="31"/>
      <c r="S1048" s="31"/>
      <c r="Y1048" s="31"/>
      <c r="Z1048" s="31"/>
      <c r="AA1048" s="31"/>
      <c r="AB1048" s="31"/>
      <c r="AC1048" s="31"/>
      <c r="AE1048" s="31"/>
    </row>
    <row r="1049" spans="5:31" ht="18">
      <c r="E1049" s="31"/>
      <c r="I1049" s="31"/>
      <c r="O1049" s="31"/>
      <c r="Q1049" s="31"/>
      <c r="S1049" s="31"/>
      <c r="Y1049" s="31"/>
      <c r="Z1049" s="31"/>
      <c r="AA1049" s="31"/>
      <c r="AB1049" s="31"/>
      <c r="AC1049" s="31"/>
      <c r="AE1049" s="31"/>
    </row>
    <row r="1050" spans="5:31" ht="18">
      <c r="E1050" s="31"/>
      <c r="I1050" s="31"/>
      <c r="O1050" s="31"/>
      <c r="Q1050" s="31"/>
      <c r="S1050" s="31"/>
      <c r="Y1050" s="31"/>
      <c r="Z1050" s="31"/>
      <c r="AA1050" s="31"/>
      <c r="AB1050" s="31"/>
      <c r="AC1050" s="31"/>
      <c r="AE1050" s="31"/>
    </row>
    <row r="1051" spans="5:31" ht="18">
      <c r="E1051" s="31"/>
      <c r="I1051" s="31"/>
      <c r="O1051" s="31"/>
      <c r="Q1051" s="31"/>
      <c r="S1051" s="31"/>
      <c r="Y1051" s="31"/>
      <c r="Z1051" s="31"/>
      <c r="AA1051" s="31"/>
      <c r="AB1051" s="31"/>
      <c r="AC1051" s="31"/>
      <c r="AE1051" s="31"/>
    </row>
    <row r="1052" spans="5:31" ht="18">
      <c r="E1052" s="31"/>
      <c r="I1052" s="31"/>
      <c r="O1052" s="31"/>
      <c r="Q1052" s="31"/>
      <c r="S1052" s="31"/>
      <c r="Y1052" s="31"/>
      <c r="Z1052" s="31"/>
      <c r="AA1052" s="31"/>
      <c r="AB1052" s="31"/>
      <c r="AC1052" s="31"/>
      <c r="AE1052" s="31"/>
    </row>
    <row r="1053" spans="5:31" ht="18">
      <c r="E1053" s="31"/>
      <c r="I1053" s="31"/>
      <c r="O1053" s="31"/>
      <c r="Q1053" s="31"/>
      <c r="S1053" s="31"/>
      <c r="Y1053" s="31"/>
      <c r="Z1053" s="31"/>
      <c r="AA1053" s="31"/>
      <c r="AB1053" s="31"/>
      <c r="AC1053" s="31"/>
      <c r="AE1053" s="31"/>
    </row>
    <row r="1054" spans="5:31" ht="18">
      <c r="E1054" s="31"/>
      <c r="I1054" s="31"/>
      <c r="O1054" s="31"/>
      <c r="Q1054" s="31"/>
      <c r="S1054" s="31"/>
      <c r="Y1054" s="31"/>
      <c r="Z1054" s="31"/>
      <c r="AA1054" s="31"/>
      <c r="AB1054" s="31"/>
      <c r="AC1054" s="31"/>
      <c r="AE1054" s="31"/>
    </row>
    <row r="1055" spans="5:31" ht="18">
      <c r="E1055" s="31"/>
      <c r="I1055" s="31"/>
      <c r="O1055" s="31"/>
      <c r="Q1055" s="31"/>
      <c r="S1055" s="31"/>
      <c r="Y1055" s="31"/>
      <c r="Z1055" s="31"/>
      <c r="AA1055" s="31"/>
      <c r="AB1055" s="31"/>
      <c r="AC1055" s="31"/>
      <c r="AE1055" s="31"/>
    </row>
    <row r="1056" spans="5:31" ht="18">
      <c r="E1056" s="31"/>
      <c r="I1056" s="31"/>
      <c r="O1056" s="31"/>
      <c r="Q1056" s="31"/>
      <c r="S1056" s="31"/>
      <c r="Y1056" s="31"/>
      <c r="Z1056" s="31"/>
      <c r="AA1056" s="31"/>
      <c r="AB1056" s="31"/>
      <c r="AC1056" s="31"/>
      <c r="AE1056" s="31"/>
    </row>
    <row r="1057" spans="5:31" ht="18">
      <c r="E1057" s="31"/>
      <c r="I1057" s="31"/>
      <c r="O1057" s="31"/>
      <c r="Q1057" s="31"/>
      <c r="S1057" s="31"/>
      <c r="Y1057" s="31"/>
      <c r="Z1057" s="31"/>
      <c r="AA1057" s="31"/>
      <c r="AB1057" s="31"/>
      <c r="AC1057" s="31"/>
      <c r="AE1057" s="31"/>
    </row>
    <row r="1058" spans="5:31" ht="18">
      <c r="E1058" s="31"/>
      <c r="I1058" s="31"/>
      <c r="O1058" s="31"/>
      <c r="Q1058" s="31"/>
      <c r="S1058" s="31"/>
      <c r="Y1058" s="31"/>
      <c r="Z1058" s="31"/>
      <c r="AA1058" s="31"/>
      <c r="AB1058" s="31"/>
      <c r="AC1058" s="31"/>
      <c r="AE1058" s="31"/>
    </row>
    <row r="1059" spans="5:31" ht="18">
      <c r="E1059" s="31"/>
      <c r="I1059" s="31"/>
      <c r="O1059" s="31"/>
      <c r="Q1059" s="31"/>
      <c r="S1059" s="31"/>
      <c r="Y1059" s="31"/>
      <c r="Z1059" s="31"/>
      <c r="AA1059" s="31"/>
      <c r="AB1059" s="31"/>
      <c r="AC1059" s="31"/>
      <c r="AE1059" s="31"/>
    </row>
    <row r="1060" spans="5:31" ht="18">
      <c r="E1060" s="31"/>
      <c r="I1060" s="31"/>
      <c r="O1060" s="31"/>
      <c r="Q1060" s="31"/>
      <c r="S1060" s="31"/>
      <c r="Y1060" s="31"/>
      <c r="Z1060" s="31"/>
      <c r="AA1060" s="31"/>
      <c r="AB1060" s="31"/>
      <c r="AC1060" s="31"/>
      <c r="AE1060" s="31"/>
    </row>
    <row r="1061" spans="5:31" ht="18">
      <c r="E1061" s="31"/>
      <c r="I1061" s="31"/>
      <c r="O1061" s="31"/>
      <c r="Q1061" s="31"/>
      <c r="S1061" s="31"/>
      <c r="Y1061" s="31"/>
      <c r="Z1061" s="31"/>
      <c r="AA1061" s="31"/>
      <c r="AB1061" s="31"/>
      <c r="AC1061" s="31"/>
      <c r="AE1061" s="31"/>
    </row>
    <row r="1062" spans="5:31" ht="18">
      <c r="E1062" s="31"/>
      <c r="I1062" s="31"/>
      <c r="O1062" s="31"/>
      <c r="Q1062" s="31"/>
      <c r="S1062" s="31"/>
      <c r="Y1062" s="31"/>
      <c r="Z1062" s="31"/>
      <c r="AA1062" s="31"/>
      <c r="AB1062" s="31"/>
      <c r="AC1062" s="31"/>
      <c r="AE1062" s="31"/>
    </row>
    <row r="1063" spans="5:31" ht="18">
      <c r="E1063" s="31"/>
      <c r="I1063" s="31"/>
      <c r="O1063" s="31"/>
      <c r="Q1063" s="31"/>
      <c r="S1063" s="31"/>
      <c r="Y1063" s="31"/>
      <c r="Z1063" s="31"/>
      <c r="AA1063" s="31"/>
      <c r="AB1063" s="31"/>
      <c r="AC1063" s="31"/>
      <c r="AE1063" s="31"/>
    </row>
    <row r="1064" spans="5:31" ht="18">
      <c r="E1064" s="31"/>
      <c r="I1064" s="31"/>
      <c r="O1064" s="31"/>
      <c r="Q1064" s="31"/>
      <c r="S1064" s="31"/>
      <c r="Y1064" s="31"/>
      <c r="Z1064" s="31"/>
      <c r="AA1064" s="31"/>
      <c r="AB1064" s="31"/>
      <c r="AC1064" s="31"/>
      <c r="AE1064" s="31"/>
    </row>
    <row r="1065" spans="5:31" ht="18">
      <c r="E1065" s="31"/>
      <c r="I1065" s="31"/>
      <c r="O1065" s="31"/>
      <c r="Q1065" s="31"/>
      <c r="S1065" s="31"/>
      <c r="Y1065" s="31"/>
      <c r="Z1065" s="31"/>
      <c r="AA1065" s="31"/>
      <c r="AB1065" s="31"/>
      <c r="AC1065" s="31"/>
      <c r="AE1065" s="31"/>
    </row>
    <row r="1066" spans="5:31" ht="18">
      <c r="E1066" s="31"/>
      <c r="I1066" s="31"/>
      <c r="O1066" s="31"/>
      <c r="Q1066" s="31"/>
      <c r="S1066" s="31"/>
      <c r="Y1066" s="31"/>
      <c r="Z1066" s="31"/>
      <c r="AA1066" s="31"/>
      <c r="AB1066" s="31"/>
      <c r="AC1066" s="31"/>
      <c r="AE1066" s="31"/>
    </row>
    <row r="1067" spans="5:31" ht="18">
      <c r="E1067" s="31"/>
      <c r="I1067" s="31"/>
      <c r="O1067" s="31"/>
      <c r="Q1067" s="31"/>
      <c r="S1067" s="31"/>
      <c r="Y1067" s="31"/>
      <c r="Z1067" s="31"/>
      <c r="AA1067" s="31"/>
      <c r="AB1067" s="31"/>
      <c r="AC1067" s="31"/>
      <c r="AE1067" s="31"/>
    </row>
    <row r="1068" spans="5:31" ht="18">
      <c r="E1068" s="31"/>
      <c r="I1068" s="31"/>
      <c r="O1068" s="31"/>
      <c r="Q1068" s="31"/>
      <c r="S1068" s="31"/>
      <c r="Y1068" s="31"/>
      <c r="Z1068" s="31"/>
      <c r="AA1068" s="31"/>
      <c r="AB1068" s="31"/>
      <c r="AC1068" s="31"/>
      <c r="AE1068" s="31"/>
    </row>
    <row r="1069" spans="5:31" ht="18">
      <c r="E1069" s="31"/>
      <c r="I1069" s="31"/>
      <c r="O1069" s="31"/>
      <c r="Q1069" s="31"/>
      <c r="S1069" s="31"/>
      <c r="Y1069" s="31"/>
      <c r="Z1069" s="31"/>
      <c r="AA1069" s="31"/>
      <c r="AB1069" s="31"/>
      <c r="AC1069" s="31"/>
      <c r="AE1069" s="31"/>
    </row>
    <row r="1070" spans="5:31" ht="18">
      <c r="E1070" s="31"/>
      <c r="I1070" s="31"/>
      <c r="O1070" s="31"/>
      <c r="Q1070" s="31"/>
      <c r="S1070" s="31"/>
      <c r="Y1070" s="31"/>
      <c r="Z1070" s="31"/>
      <c r="AA1070" s="31"/>
      <c r="AB1070" s="31"/>
      <c r="AC1070" s="31"/>
      <c r="AE1070" s="31"/>
    </row>
    <row r="1071" spans="5:31" ht="18">
      <c r="E1071" s="31"/>
      <c r="I1071" s="31"/>
      <c r="O1071" s="31"/>
      <c r="Q1071" s="31"/>
      <c r="S1071" s="31"/>
      <c r="Y1071" s="31"/>
      <c r="Z1071" s="31"/>
      <c r="AA1071" s="31"/>
      <c r="AB1071" s="31"/>
      <c r="AC1071" s="31"/>
      <c r="AE1071" s="31"/>
    </row>
    <row r="1072" spans="5:31" ht="18">
      <c r="E1072" s="31"/>
      <c r="I1072" s="31"/>
      <c r="O1072" s="31"/>
      <c r="Q1072" s="31"/>
      <c r="S1072" s="31"/>
      <c r="Y1072" s="31"/>
      <c r="Z1072" s="31"/>
      <c r="AA1072" s="31"/>
      <c r="AB1072" s="31"/>
      <c r="AC1072" s="31"/>
      <c r="AE1072" s="31"/>
    </row>
    <row r="1073" spans="5:31" ht="18">
      <c r="E1073" s="31"/>
      <c r="I1073" s="31"/>
      <c r="O1073" s="31"/>
      <c r="Q1073" s="31"/>
      <c r="S1073" s="31"/>
      <c r="Y1073" s="31"/>
      <c r="Z1073" s="31"/>
      <c r="AA1073" s="31"/>
      <c r="AB1073" s="31"/>
      <c r="AC1073" s="31"/>
      <c r="AE1073" s="31"/>
    </row>
    <row r="1074" spans="5:31" ht="18">
      <c r="E1074" s="31"/>
      <c r="I1074" s="31"/>
      <c r="O1074" s="31"/>
      <c r="Q1074" s="31"/>
      <c r="S1074" s="31"/>
      <c r="Y1074" s="31"/>
      <c r="Z1074" s="31"/>
      <c r="AA1074" s="31"/>
      <c r="AB1074" s="31"/>
      <c r="AC1074" s="31"/>
      <c r="AE1074" s="31"/>
    </row>
    <row r="1075" spans="5:31" ht="18">
      <c r="E1075" s="31"/>
      <c r="I1075" s="31"/>
      <c r="O1075" s="31"/>
      <c r="Q1075" s="31"/>
      <c r="S1075" s="31"/>
      <c r="Y1075" s="31"/>
      <c r="Z1075" s="31"/>
      <c r="AA1075" s="31"/>
      <c r="AB1075" s="31"/>
      <c r="AC1075" s="31"/>
      <c r="AE1075" s="31"/>
    </row>
    <row r="1076" spans="5:31" ht="18">
      <c r="E1076" s="31"/>
      <c r="I1076" s="31"/>
      <c r="O1076" s="31"/>
      <c r="Q1076" s="31"/>
      <c r="S1076" s="31"/>
      <c r="Y1076" s="31"/>
      <c r="Z1076" s="31"/>
      <c r="AA1076" s="31"/>
      <c r="AB1076" s="31"/>
      <c r="AC1076" s="31"/>
      <c r="AE1076" s="31"/>
    </row>
    <row r="1077" spans="5:31" ht="18">
      <c r="E1077" s="31"/>
      <c r="I1077" s="31"/>
      <c r="O1077" s="31"/>
      <c r="Q1077" s="31"/>
      <c r="S1077" s="31"/>
      <c r="Y1077" s="31"/>
      <c r="Z1077" s="31"/>
      <c r="AA1077" s="31"/>
      <c r="AB1077" s="31"/>
      <c r="AC1077" s="31"/>
      <c r="AE1077" s="31"/>
    </row>
    <row r="1078" spans="5:31" ht="18">
      <c r="E1078" s="31"/>
      <c r="I1078" s="31"/>
      <c r="O1078" s="31"/>
      <c r="Q1078" s="31"/>
      <c r="S1078" s="31"/>
      <c r="Y1078" s="31"/>
      <c r="Z1078" s="31"/>
      <c r="AA1078" s="31"/>
      <c r="AB1078" s="31"/>
      <c r="AC1078" s="31"/>
      <c r="AE1078" s="31"/>
    </row>
    <row r="1079" spans="5:31" ht="18">
      <c r="E1079" s="31"/>
      <c r="I1079" s="31"/>
      <c r="O1079" s="31"/>
      <c r="Q1079" s="31"/>
      <c r="S1079" s="31"/>
      <c r="Y1079" s="31"/>
      <c r="Z1079" s="31"/>
      <c r="AA1079" s="31"/>
      <c r="AB1079" s="31"/>
      <c r="AC1079" s="31"/>
      <c r="AE1079" s="31"/>
    </row>
    <row r="1080" spans="5:31" ht="18">
      <c r="E1080" s="31"/>
      <c r="I1080" s="31"/>
      <c r="O1080" s="31"/>
      <c r="Q1080" s="31"/>
      <c r="S1080" s="31"/>
      <c r="Y1080" s="31"/>
      <c r="Z1080" s="31"/>
      <c r="AA1080" s="31"/>
      <c r="AB1080" s="31"/>
      <c r="AC1080" s="31"/>
      <c r="AE1080" s="31"/>
    </row>
    <row r="1081" spans="5:31" ht="18">
      <c r="E1081" s="31"/>
      <c r="I1081" s="31"/>
      <c r="O1081" s="31"/>
      <c r="Q1081" s="31"/>
      <c r="S1081" s="31"/>
      <c r="Y1081" s="31"/>
      <c r="Z1081" s="31"/>
      <c r="AA1081" s="31"/>
      <c r="AB1081" s="31"/>
      <c r="AC1081" s="31"/>
      <c r="AE1081" s="31"/>
    </row>
    <row r="1082" spans="5:31" ht="18">
      <c r="E1082" s="31"/>
      <c r="I1082" s="31"/>
      <c r="O1082" s="31"/>
      <c r="Q1082" s="31"/>
      <c r="S1082" s="31"/>
      <c r="Y1082" s="31"/>
      <c r="Z1082" s="31"/>
      <c r="AA1082" s="31"/>
      <c r="AB1082" s="31"/>
      <c r="AC1082" s="31"/>
      <c r="AE1082" s="31"/>
    </row>
    <row r="1083" spans="5:31" ht="18">
      <c r="E1083" s="31"/>
      <c r="I1083" s="31"/>
      <c r="O1083" s="31"/>
      <c r="Q1083" s="31"/>
      <c r="S1083" s="31"/>
      <c r="Y1083" s="31"/>
      <c r="Z1083" s="31"/>
      <c r="AA1083" s="31"/>
      <c r="AB1083" s="31"/>
      <c r="AC1083" s="31"/>
      <c r="AE1083" s="31"/>
    </row>
    <row r="1084" spans="5:31" ht="18">
      <c r="E1084" s="31"/>
      <c r="I1084" s="31"/>
      <c r="O1084" s="31"/>
      <c r="Q1084" s="31"/>
      <c r="S1084" s="31"/>
      <c r="Y1084" s="31"/>
      <c r="Z1084" s="31"/>
      <c r="AA1084" s="31"/>
      <c r="AB1084" s="31"/>
      <c r="AC1084" s="31"/>
      <c r="AE1084" s="31"/>
    </row>
    <row r="1085" spans="5:31" ht="18">
      <c r="E1085" s="31"/>
      <c r="I1085" s="31"/>
      <c r="O1085" s="31"/>
      <c r="Q1085" s="31"/>
      <c r="S1085" s="31"/>
      <c r="Y1085" s="31"/>
      <c r="Z1085" s="31"/>
      <c r="AA1085" s="31"/>
      <c r="AB1085" s="31"/>
      <c r="AC1085" s="31"/>
      <c r="AE1085" s="31"/>
    </row>
    <row r="1086" spans="5:31" ht="18">
      <c r="E1086" s="31"/>
      <c r="I1086" s="31"/>
      <c r="O1086" s="31"/>
      <c r="Q1086" s="31"/>
      <c r="S1086" s="31"/>
      <c r="Y1086" s="31"/>
      <c r="Z1086" s="31"/>
      <c r="AA1086" s="31"/>
      <c r="AB1086" s="31"/>
      <c r="AC1086" s="31"/>
      <c r="AE1086" s="31"/>
    </row>
    <row r="1087" spans="5:31" ht="18">
      <c r="E1087" s="31"/>
      <c r="I1087" s="31"/>
      <c r="O1087" s="31"/>
      <c r="Q1087" s="31"/>
      <c r="S1087" s="31"/>
      <c r="Y1087" s="31"/>
      <c r="Z1087" s="31"/>
      <c r="AA1087" s="31"/>
      <c r="AB1087" s="31"/>
      <c r="AC1087" s="31"/>
      <c r="AE1087" s="31"/>
    </row>
    <row r="1088" spans="5:31" ht="18">
      <c r="E1088" s="31"/>
      <c r="I1088" s="31"/>
      <c r="O1088" s="31"/>
      <c r="Q1088" s="31"/>
      <c r="S1088" s="31"/>
      <c r="Y1088" s="31"/>
      <c r="Z1088" s="31"/>
      <c r="AA1088" s="31"/>
      <c r="AB1088" s="31"/>
      <c r="AC1088" s="31"/>
      <c r="AE1088" s="31"/>
    </row>
    <row r="1089" spans="5:31" ht="18">
      <c r="E1089" s="31"/>
      <c r="I1089" s="31"/>
      <c r="O1089" s="31"/>
      <c r="Q1089" s="31"/>
      <c r="S1089" s="31"/>
      <c r="Y1089" s="31"/>
      <c r="Z1089" s="31"/>
      <c r="AA1089" s="31"/>
      <c r="AB1089" s="31"/>
      <c r="AC1089" s="31"/>
      <c r="AE1089" s="31"/>
    </row>
    <row r="1090" spans="5:31" ht="18">
      <c r="E1090" s="31"/>
      <c r="I1090" s="31"/>
      <c r="O1090" s="31"/>
      <c r="Q1090" s="31"/>
      <c r="S1090" s="31"/>
      <c r="Y1090" s="31"/>
      <c r="Z1090" s="31"/>
      <c r="AA1090" s="31"/>
      <c r="AB1090" s="31"/>
      <c r="AC1090" s="31"/>
      <c r="AE1090" s="31"/>
    </row>
    <row r="1091" spans="5:31" ht="18">
      <c r="E1091" s="31"/>
      <c r="I1091" s="31"/>
      <c r="O1091" s="31"/>
      <c r="Q1091" s="31"/>
      <c r="S1091" s="31"/>
      <c r="Y1091" s="31"/>
      <c r="Z1091" s="31"/>
      <c r="AA1091" s="31"/>
      <c r="AB1091" s="31"/>
      <c r="AC1091" s="31"/>
      <c r="AE1091" s="31"/>
    </row>
    <row r="1092" spans="5:31" ht="18">
      <c r="E1092" s="31"/>
      <c r="I1092" s="31"/>
      <c r="O1092" s="31"/>
      <c r="Q1092" s="31"/>
      <c r="S1092" s="31"/>
      <c r="Y1092" s="31"/>
      <c r="Z1092" s="31"/>
      <c r="AA1092" s="31"/>
      <c r="AB1092" s="31"/>
      <c r="AC1092" s="31"/>
      <c r="AE1092" s="31"/>
    </row>
    <row r="1093" spans="5:31" ht="18">
      <c r="E1093" s="31"/>
      <c r="I1093" s="31"/>
      <c r="O1093" s="31"/>
      <c r="Q1093" s="31"/>
      <c r="S1093" s="31"/>
      <c r="Y1093" s="31"/>
      <c r="Z1093" s="31"/>
      <c r="AA1093" s="31"/>
      <c r="AB1093" s="31"/>
      <c r="AC1093" s="31"/>
      <c r="AE1093" s="31"/>
    </row>
    <row r="1094" spans="5:31" ht="18">
      <c r="E1094" s="31"/>
      <c r="I1094" s="31"/>
      <c r="O1094" s="31"/>
      <c r="Q1094" s="31"/>
      <c r="S1094" s="31"/>
      <c r="Y1094" s="31"/>
      <c r="Z1094" s="31"/>
      <c r="AA1094" s="31"/>
      <c r="AB1094" s="31"/>
      <c r="AC1094" s="31"/>
      <c r="AE1094" s="31"/>
    </row>
    <row r="1095" spans="5:31" ht="18">
      <c r="E1095" s="31"/>
      <c r="I1095" s="31"/>
      <c r="O1095" s="31"/>
      <c r="Q1095" s="31"/>
      <c r="S1095" s="31"/>
      <c r="Y1095" s="31"/>
      <c r="Z1095" s="31"/>
      <c r="AA1095" s="31"/>
      <c r="AB1095" s="31"/>
      <c r="AC1095" s="31"/>
      <c r="AE1095" s="31"/>
    </row>
    <row r="1096" spans="5:31" ht="18">
      <c r="E1096" s="31"/>
      <c r="I1096" s="31"/>
      <c r="O1096" s="31"/>
      <c r="Q1096" s="31"/>
      <c r="S1096" s="31"/>
      <c r="Y1096" s="31"/>
      <c r="Z1096" s="31"/>
      <c r="AA1096" s="31"/>
      <c r="AB1096" s="31"/>
      <c r="AC1096" s="31"/>
      <c r="AE1096" s="31"/>
    </row>
    <row r="1097" spans="5:31" ht="18">
      <c r="E1097" s="31"/>
      <c r="I1097" s="31"/>
      <c r="O1097" s="31"/>
      <c r="Q1097" s="31"/>
      <c r="S1097" s="31"/>
      <c r="Y1097" s="31"/>
      <c r="Z1097" s="31"/>
      <c r="AA1097" s="31"/>
      <c r="AB1097" s="31"/>
      <c r="AC1097" s="31"/>
      <c r="AE1097" s="31"/>
    </row>
    <row r="1098" spans="5:31" ht="18">
      <c r="E1098" s="31"/>
      <c r="I1098" s="31"/>
      <c r="O1098" s="31"/>
      <c r="Q1098" s="31"/>
      <c r="S1098" s="31"/>
      <c r="Y1098" s="31"/>
      <c r="Z1098" s="31"/>
      <c r="AA1098" s="31"/>
      <c r="AB1098" s="31"/>
      <c r="AC1098" s="31"/>
      <c r="AE1098" s="31"/>
    </row>
    <row r="1099" spans="5:31" ht="18">
      <c r="E1099" s="31"/>
      <c r="I1099" s="31"/>
      <c r="O1099" s="31"/>
      <c r="Q1099" s="31"/>
      <c r="S1099" s="31"/>
      <c r="Y1099" s="31"/>
      <c r="Z1099" s="31"/>
      <c r="AA1099" s="31"/>
      <c r="AB1099" s="31"/>
      <c r="AC1099" s="31"/>
      <c r="AE1099" s="31"/>
    </row>
    <row r="1100" spans="5:31" ht="18">
      <c r="E1100" s="31"/>
      <c r="I1100" s="31"/>
      <c r="O1100" s="31"/>
      <c r="Q1100" s="31"/>
      <c r="S1100" s="31"/>
      <c r="Y1100" s="31"/>
      <c r="Z1100" s="31"/>
      <c r="AA1100" s="31"/>
      <c r="AB1100" s="31"/>
      <c r="AC1100" s="31"/>
      <c r="AE1100" s="31"/>
    </row>
    <row r="1101" spans="5:31" ht="18">
      <c r="E1101" s="31"/>
      <c r="I1101" s="31"/>
      <c r="O1101" s="31"/>
      <c r="Q1101" s="31"/>
      <c r="S1101" s="31"/>
      <c r="Y1101" s="31"/>
      <c r="Z1101" s="31"/>
      <c r="AA1101" s="31"/>
      <c r="AB1101" s="31"/>
      <c r="AC1101" s="31"/>
      <c r="AE1101" s="31"/>
    </row>
    <row r="1102" spans="5:31" ht="18">
      <c r="E1102" s="31"/>
      <c r="I1102" s="31"/>
      <c r="O1102" s="31"/>
      <c r="Q1102" s="31"/>
      <c r="S1102" s="31"/>
      <c r="Y1102" s="31"/>
      <c r="Z1102" s="31"/>
      <c r="AA1102" s="31"/>
      <c r="AB1102" s="31"/>
      <c r="AC1102" s="31"/>
      <c r="AE1102" s="31"/>
    </row>
    <row r="1103" spans="5:31" ht="18">
      <c r="E1103" s="31"/>
      <c r="I1103" s="31"/>
      <c r="O1103" s="31"/>
      <c r="Q1103" s="31"/>
      <c r="S1103" s="31"/>
      <c r="Y1103" s="31"/>
      <c r="Z1103" s="31"/>
      <c r="AA1103" s="31"/>
      <c r="AB1103" s="31"/>
      <c r="AC1103" s="31"/>
      <c r="AE1103" s="31"/>
    </row>
    <row r="1104" spans="5:31" ht="18">
      <c r="E1104" s="31"/>
      <c r="I1104" s="31"/>
      <c r="O1104" s="31"/>
      <c r="Q1104" s="31"/>
      <c r="S1104" s="31"/>
      <c r="Y1104" s="31"/>
      <c r="Z1104" s="31"/>
      <c r="AA1104" s="31"/>
      <c r="AB1104" s="31"/>
      <c r="AC1104" s="31"/>
      <c r="AE1104" s="31"/>
    </row>
    <row r="1105" spans="5:31" ht="18">
      <c r="E1105" s="31"/>
      <c r="I1105" s="31"/>
      <c r="O1105" s="31"/>
      <c r="Q1105" s="31"/>
      <c r="S1105" s="31"/>
      <c r="Y1105" s="31"/>
      <c r="Z1105" s="31"/>
      <c r="AA1105" s="31"/>
      <c r="AB1105" s="31"/>
      <c r="AC1105" s="31"/>
      <c r="AE1105" s="31"/>
    </row>
    <row r="1106" spans="5:31" ht="18">
      <c r="E1106" s="31"/>
      <c r="I1106" s="31"/>
      <c r="O1106" s="31"/>
      <c r="Q1106" s="31"/>
      <c r="S1106" s="31"/>
      <c r="Y1106" s="31"/>
      <c r="Z1106" s="31"/>
      <c r="AA1106" s="31"/>
      <c r="AB1106" s="31"/>
      <c r="AC1106" s="31"/>
      <c r="AE1106" s="31"/>
    </row>
    <row r="1107" spans="5:31" ht="18">
      <c r="E1107" s="31"/>
      <c r="I1107" s="31"/>
      <c r="O1107" s="31"/>
      <c r="Q1107" s="31"/>
      <c r="S1107" s="31"/>
      <c r="Y1107" s="31"/>
      <c r="Z1107" s="31"/>
      <c r="AA1107" s="31"/>
      <c r="AB1107" s="31"/>
      <c r="AC1107" s="31"/>
      <c r="AE1107" s="31"/>
    </row>
    <row r="1108" spans="5:31" ht="18">
      <c r="E1108" s="31"/>
      <c r="I1108" s="31"/>
      <c r="O1108" s="31"/>
      <c r="Q1108" s="31"/>
      <c r="S1108" s="31"/>
      <c r="Y1108" s="31"/>
      <c r="Z1108" s="31"/>
      <c r="AA1108" s="31"/>
      <c r="AB1108" s="31"/>
      <c r="AC1108" s="31"/>
      <c r="AE1108" s="31"/>
    </row>
    <row r="1109" spans="5:31" ht="18">
      <c r="E1109" s="31"/>
      <c r="I1109" s="31"/>
      <c r="O1109" s="31"/>
      <c r="Q1109" s="31"/>
      <c r="S1109" s="31"/>
      <c r="Y1109" s="31"/>
      <c r="Z1109" s="31"/>
      <c r="AA1109" s="31"/>
      <c r="AB1109" s="31"/>
      <c r="AC1109" s="31"/>
      <c r="AE1109" s="31"/>
    </row>
    <row r="1110" spans="5:31" ht="18">
      <c r="E1110" s="31"/>
      <c r="I1110" s="31"/>
      <c r="O1110" s="31"/>
      <c r="Q1110" s="31"/>
      <c r="S1110" s="31"/>
      <c r="Y1110" s="31"/>
      <c r="Z1110" s="31"/>
      <c r="AA1110" s="31"/>
      <c r="AB1110" s="31"/>
      <c r="AC1110" s="31"/>
      <c r="AE1110" s="31"/>
    </row>
    <row r="1111" spans="5:31" ht="18">
      <c r="E1111" s="31"/>
      <c r="I1111" s="31"/>
      <c r="O1111" s="31"/>
      <c r="Q1111" s="31"/>
      <c r="S1111" s="31"/>
      <c r="Y1111" s="31"/>
      <c r="Z1111" s="31"/>
      <c r="AA1111" s="31"/>
      <c r="AB1111" s="31"/>
      <c r="AC1111" s="31"/>
      <c r="AE1111" s="31"/>
    </row>
    <row r="1112" spans="5:31" ht="18">
      <c r="E1112" s="31"/>
      <c r="I1112" s="31"/>
      <c r="O1112" s="31"/>
      <c r="Q1112" s="31"/>
      <c r="S1112" s="31"/>
      <c r="Y1112" s="31"/>
      <c r="Z1112" s="31"/>
      <c r="AA1112" s="31"/>
      <c r="AB1112" s="31"/>
      <c r="AC1112" s="31"/>
      <c r="AE1112" s="31"/>
    </row>
    <row r="1113" spans="5:31" ht="18">
      <c r="E1113" s="31"/>
      <c r="I1113" s="31"/>
      <c r="O1113" s="31"/>
      <c r="Q1113" s="31"/>
      <c r="S1113" s="31"/>
      <c r="Y1113" s="31"/>
      <c r="Z1113" s="31"/>
      <c r="AA1113" s="31"/>
      <c r="AB1113" s="31"/>
      <c r="AC1113" s="31"/>
      <c r="AE1113" s="31"/>
    </row>
    <row r="1114" spans="5:31" ht="18">
      <c r="E1114" s="31"/>
      <c r="I1114" s="31"/>
      <c r="O1114" s="31"/>
      <c r="Q1114" s="31"/>
      <c r="S1114" s="31"/>
      <c r="Y1114" s="31"/>
      <c r="Z1114" s="31"/>
      <c r="AA1114" s="31"/>
      <c r="AB1114" s="31"/>
      <c r="AC1114" s="31"/>
      <c r="AE1114" s="31"/>
    </row>
    <row r="1115" spans="5:31" ht="18">
      <c r="E1115" s="31"/>
      <c r="I1115" s="31"/>
      <c r="O1115" s="31"/>
      <c r="Q1115" s="31"/>
      <c r="S1115" s="31"/>
      <c r="Y1115" s="31"/>
      <c r="Z1115" s="31"/>
      <c r="AA1115" s="31"/>
      <c r="AB1115" s="31"/>
      <c r="AC1115" s="31"/>
      <c r="AE1115" s="31"/>
    </row>
    <row r="1116" spans="5:31" ht="18">
      <c r="E1116" s="31"/>
      <c r="I1116" s="31"/>
      <c r="O1116" s="31"/>
      <c r="Q1116" s="31"/>
      <c r="S1116" s="31"/>
      <c r="Y1116" s="31"/>
      <c r="Z1116" s="31"/>
      <c r="AA1116" s="31"/>
      <c r="AB1116" s="31"/>
      <c r="AC1116" s="31"/>
      <c r="AE1116" s="31"/>
    </row>
    <row r="1117" spans="5:31" ht="18">
      <c r="E1117" s="31"/>
      <c r="I1117" s="31"/>
      <c r="O1117" s="31"/>
      <c r="Q1117" s="31"/>
      <c r="S1117" s="31"/>
      <c r="Y1117" s="31"/>
      <c r="Z1117" s="31"/>
      <c r="AA1117" s="31"/>
      <c r="AB1117" s="31"/>
      <c r="AC1117" s="31"/>
      <c r="AE1117" s="31"/>
    </row>
    <row r="1118" spans="5:31" ht="18">
      <c r="E1118" s="31"/>
      <c r="I1118" s="31"/>
      <c r="O1118" s="31"/>
      <c r="Q1118" s="31"/>
      <c r="S1118" s="31"/>
      <c r="Y1118" s="31"/>
      <c r="Z1118" s="31"/>
      <c r="AA1118" s="31"/>
      <c r="AB1118" s="31"/>
      <c r="AC1118" s="31"/>
      <c r="AE1118" s="31"/>
    </row>
    <row r="1119" spans="5:31" ht="18">
      <c r="E1119" s="31"/>
      <c r="I1119" s="31"/>
      <c r="O1119" s="31"/>
      <c r="Q1119" s="31"/>
      <c r="S1119" s="31"/>
      <c r="Y1119" s="31"/>
      <c r="Z1119" s="31"/>
      <c r="AA1119" s="31"/>
      <c r="AB1119" s="31"/>
      <c r="AC1119" s="31"/>
      <c r="AE1119" s="31"/>
    </row>
    <row r="1120" spans="5:31" ht="18">
      <c r="E1120" s="31"/>
      <c r="I1120" s="31"/>
      <c r="O1120" s="31"/>
      <c r="Q1120" s="31"/>
      <c r="S1120" s="31"/>
      <c r="Y1120" s="31"/>
      <c r="Z1120" s="31"/>
      <c r="AA1120" s="31"/>
      <c r="AB1120" s="31"/>
      <c r="AC1120" s="31"/>
      <c r="AE1120" s="31"/>
    </row>
    <row r="1121" spans="5:31" ht="18">
      <c r="E1121" s="31"/>
      <c r="I1121" s="31"/>
      <c r="O1121" s="31"/>
      <c r="Q1121" s="31"/>
      <c r="S1121" s="31"/>
      <c r="Y1121" s="31"/>
      <c r="Z1121" s="31"/>
      <c r="AA1121" s="31"/>
      <c r="AB1121" s="31"/>
      <c r="AC1121" s="31"/>
      <c r="AE1121" s="31"/>
    </row>
    <row r="1122" spans="5:31" ht="18">
      <c r="E1122" s="31"/>
      <c r="I1122" s="31"/>
      <c r="O1122" s="31"/>
      <c r="Q1122" s="31"/>
      <c r="S1122" s="31"/>
      <c r="Y1122" s="31"/>
      <c r="Z1122" s="31"/>
      <c r="AA1122" s="31"/>
      <c r="AB1122" s="31"/>
      <c r="AC1122" s="31"/>
      <c r="AE1122" s="31"/>
    </row>
    <row r="1123" spans="5:31" ht="18">
      <c r="E1123" s="31"/>
      <c r="I1123" s="31"/>
      <c r="O1123" s="31"/>
      <c r="Q1123" s="31"/>
      <c r="S1123" s="31"/>
      <c r="Y1123" s="31"/>
      <c r="Z1123" s="31"/>
      <c r="AA1123" s="31"/>
      <c r="AB1123" s="31"/>
      <c r="AC1123" s="31"/>
      <c r="AE1123" s="31"/>
    </row>
    <row r="1124" spans="5:31" ht="18">
      <c r="E1124" s="31"/>
      <c r="I1124" s="31"/>
      <c r="O1124" s="31"/>
      <c r="Q1124" s="31"/>
      <c r="S1124" s="31"/>
      <c r="Y1124" s="31"/>
      <c r="Z1124" s="31"/>
      <c r="AA1124" s="31"/>
      <c r="AB1124" s="31"/>
      <c r="AC1124" s="31"/>
      <c r="AE1124" s="31"/>
    </row>
    <row r="1125" spans="5:31" ht="18">
      <c r="E1125" s="31"/>
      <c r="I1125" s="31"/>
      <c r="O1125" s="31"/>
      <c r="Q1125" s="31"/>
      <c r="S1125" s="31"/>
      <c r="Y1125" s="31"/>
      <c r="Z1125" s="31"/>
      <c r="AA1125" s="31"/>
      <c r="AB1125" s="31"/>
      <c r="AC1125" s="31"/>
      <c r="AE1125" s="31"/>
    </row>
    <row r="1126" spans="5:31" ht="18">
      <c r="E1126" s="31"/>
      <c r="I1126" s="31"/>
      <c r="O1126" s="31"/>
      <c r="Q1126" s="31"/>
      <c r="S1126" s="31"/>
      <c r="Y1126" s="31"/>
      <c r="Z1126" s="31"/>
      <c r="AA1126" s="31"/>
      <c r="AB1126" s="31"/>
      <c r="AC1126" s="31"/>
      <c r="AE1126" s="31"/>
    </row>
    <row r="1127" spans="5:31" ht="18">
      <c r="E1127" s="31"/>
      <c r="I1127" s="31"/>
      <c r="O1127" s="31"/>
      <c r="Q1127" s="31"/>
      <c r="S1127" s="31"/>
      <c r="Y1127" s="31"/>
      <c r="Z1127" s="31"/>
      <c r="AA1127" s="31"/>
      <c r="AB1127" s="31"/>
      <c r="AC1127" s="31"/>
      <c r="AE1127" s="31"/>
    </row>
    <row r="1128" spans="5:31" ht="18">
      <c r="E1128" s="31"/>
      <c r="I1128" s="31"/>
      <c r="O1128" s="31"/>
      <c r="Q1128" s="31"/>
      <c r="S1128" s="31"/>
      <c r="Y1128" s="31"/>
      <c r="Z1128" s="31"/>
      <c r="AA1128" s="31"/>
      <c r="AB1128" s="31"/>
      <c r="AC1128" s="31"/>
      <c r="AE1128" s="31"/>
    </row>
    <row r="1129" spans="5:31" ht="18">
      <c r="E1129" s="31"/>
      <c r="I1129" s="31"/>
      <c r="O1129" s="31"/>
      <c r="Q1129" s="31"/>
      <c r="S1129" s="31"/>
      <c r="Y1129" s="31"/>
      <c r="Z1129" s="31"/>
      <c r="AA1129" s="31"/>
      <c r="AB1129" s="31"/>
      <c r="AC1129" s="31"/>
      <c r="AE1129" s="31"/>
    </row>
    <row r="1130" spans="5:31" ht="18">
      <c r="E1130" s="31"/>
      <c r="I1130" s="31"/>
      <c r="O1130" s="31"/>
      <c r="Q1130" s="31"/>
      <c r="S1130" s="31"/>
      <c r="Y1130" s="31"/>
      <c r="Z1130" s="31"/>
      <c r="AA1130" s="31"/>
      <c r="AB1130" s="31"/>
      <c r="AC1130" s="31"/>
      <c r="AE1130" s="31"/>
    </row>
    <row r="1131" spans="5:31" ht="18">
      <c r="E1131" s="31"/>
      <c r="I1131" s="31"/>
      <c r="O1131" s="31"/>
      <c r="Q1131" s="31"/>
      <c r="S1131" s="31"/>
      <c r="Y1131" s="31"/>
      <c r="Z1131" s="31"/>
      <c r="AA1131" s="31"/>
      <c r="AB1131" s="31"/>
      <c r="AC1131" s="31"/>
      <c r="AE1131" s="31"/>
    </row>
    <row r="1132" spans="5:31" ht="18">
      <c r="E1132" s="31"/>
      <c r="I1132" s="31"/>
      <c r="O1132" s="31"/>
      <c r="Q1132" s="31"/>
      <c r="S1132" s="31"/>
      <c r="Y1132" s="31"/>
      <c r="Z1132" s="31"/>
      <c r="AA1132" s="31"/>
      <c r="AB1132" s="31"/>
      <c r="AC1132" s="31"/>
      <c r="AE1132" s="31"/>
    </row>
    <row r="1133" spans="5:31" ht="18">
      <c r="E1133" s="31"/>
      <c r="I1133" s="31"/>
      <c r="O1133" s="31"/>
      <c r="Q1133" s="31"/>
      <c r="S1133" s="31"/>
      <c r="Y1133" s="31"/>
      <c r="Z1133" s="31"/>
      <c r="AA1133" s="31"/>
      <c r="AB1133" s="31"/>
      <c r="AC1133" s="31"/>
      <c r="AE1133" s="31"/>
    </row>
    <row r="1134" spans="5:31" ht="18">
      <c r="E1134" s="31"/>
      <c r="I1134" s="31"/>
      <c r="O1134" s="31"/>
      <c r="Q1134" s="31"/>
      <c r="S1134" s="31"/>
      <c r="Y1134" s="31"/>
      <c r="Z1134" s="31"/>
      <c r="AA1134" s="31"/>
      <c r="AB1134" s="31"/>
      <c r="AC1134" s="31"/>
      <c r="AE1134" s="31"/>
    </row>
    <row r="1135" spans="5:31" ht="18">
      <c r="E1135" s="31"/>
      <c r="I1135" s="31"/>
      <c r="O1135" s="31"/>
      <c r="Q1135" s="31"/>
      <c r="S1135" s="31"/>
      <c r="Y1135" s="31"/>
      <c r="Z1135" s="31"/>
      <c r="AA1135" s="31"/>
      <c r="AB1135" s="31"/>
      <c r="AC1135" s="31"/>
      <c r="AE1135" s="31"/>
    </row>
    <row r="1136" spans="5:31" ht="18">
      <c r="E1136" s="31"/>
      <c r="I1136" s="31"/>
      <c r="O1136" s="31"/>
      <c r="Q1136" s="31"/>
      <c r="S1136" s="31"/>
      <c r="Y1136" s="31"/>
      <c r="Z1136" s="31"/>
      <c r="AA1136" s="31"/>
      <c r="AB1136" s="31"/>
      <c r="AC1136" s="31"/>
      <c r="AE1136" s="31"/>
    </row>
    <row r="1137" spans="5:31" ht="18">
      <c r="E1137" s="31"/>
      <c r="I1137" s="31"/>
      <c r="O1137" s="31"/>
      <c r="Q1137" s="31"/>
      <c r="S1137" s="31"/>
      <c r="Y1137" s="31"/>
      <c r="Z1137" s="31"/>
      <c r="AA1137" s="31"/>
      <c r="AB1137" s="31"/>
      <c r="AC1137" s="31"/>
      <c r="AE1137" s="31"/>
    </row>
    <row r="1138" spans="5:31" ht="18">
      <c r="E1138" s="31"/>
      <c r="I1138" s="31"/>
      <c r="O1138" s="31"/>
      <c r="Q1138" s="31"/>
      <c r="S1138" s="31"/>
      <c r="Y1138" s="31"/>
      <c r="Z1138" s="31"/>
      <c r="AA1138" s="31"/>
      <c r="AB1138" s="31"/>
      <c r="AC1138" s="31"/>
      <c r="AE1138" s="31"/>
    </row>
    <row r="1139" spans="5:31" ht="18">
      <c r="E1139" s="31"/>
      <c r="I1139" s="31"/>
      <c r="O1139" s="31"/>
      <c r="Q1139" s="31"/>
      <c r="S1139" s="31"/>
      <c r="Y1139" s="31"/>
      <c r="Z1139" s="31"/>
      <c r="AA1139" s="31"/>
      <c r="AB1139" s="31"/>
      <c r="AC1139" s="31"/>
      <c r="AE1139" s="31"/>
    </row>
    <row r="1140" spans="5:31" ht="18">
      <c r="E1140" s="31"/>
      <c r="I1140" s="31"/>
      <c r="O1140" s="31"/>
      <c r="Q1140" s="31"/>
      <c r="S1140" s="31"/>
      <c r="Y1140" s="31"/>
      <c r="Z1140" s="31"/>
      <c r="AA1140" s="31"/>
      <c r="AB1140" s="31"/>
      <c r="AC1140" s="31"/>
      <c r="AE1140" s="31"/>
    </row>
    <row r="1141" spans="5:31" ht="18">
      <c r="E1141" s="31"/>
      <c r="I1141" s="31"/>
      <c r="O1141" s="31"/>
      <c r="Q1141" s="31"/>
      <c r="S1141" s="31"/>
      <c r="Y1141" s="31"/>
      <c r="Z1141" s="31"/>
      <c r="AA1141" s="31"/>
      <c r="AB1141" s="31"/>
      <c r="AC1141" s="31"/>
      <c r="AE1141" s="31"/>
    </row>
    <row r="1142" spans="5:31" ht="18">
      <c r="E1142" s="31"/>
      <c r="I1142" s="31"/>
      <c r="O1142" s="31"/>
      <c r="Q1142" s="31"/>
      <c r="S1142" s="31"/>
      <c r="Y1142" s="31"/>
      <c r="Z1142" s="31"/>
      <c r="AA1142" s="31"/>
      <c r="AB1142" s="31"/>
      <c r="AC1142" s="31"/>
      <c r="AE1142" s="31"/>
    </row>
    <row r="1143" spans="5:31" ht="18">
      <c r="E1143" s="31"/>
      <c r="I1143" s="31"/>
      <c r="O1143" s="31"/>
      <c r="Q1143" s="31"/>
      <c r="S1143" s="31"/>
      <c r="Y1143" s="31"/>
      <c r="Z1143" s="31"/>
      <c r="AA1143" s="31"/>
      <c r="AB1143" s="31"/>
      <c r="AC1143" s="31"/>
      <c r="AE1143" s="31"/>
    </row>
    <row r="1144" spans="5:31" ht="18">
      <c r="E1144" s="31"/>
      <c r="I1144" s="31"/>
      <c r="O1144" s="31"/>
      <c r="Q1144" s="31"/>
      <c r="S1144" s="31"/>
      <c r="Y1144" s="31"/>
      <c r="Z1144" s="31"/>
      <c r="AA1144" s="31"/>
      <c r="AB1144" s="31"/>
      <c r="AC1144" s="31"/>
      <c r="AE1144" s="31"/>
    </row>
    <row r="1145" spans="5:31" ht="18">
      <c r="E1145" s="31"/>
      <c r="I1145" s="31"/>
      <c r="O1145" s="31"/>
      <c r="Q1145" s="31"/>
      <c r="S1145" s="31"/>
      <c r="Y1145" s="31"/>
      <c r="Z1145" s="31"/>
      <c r="AA1145" s="31"/>
      <c r="AB1145" s="31"/>
      <c r="AC1145" s="31"/>
      <c r="AE1145" s="31"/>
    </row>
    <row r="1146" spans="5:31" ht="18">
      <c r="E1146" s="31"/>
      <c r="I1146" s="31"/>
      <c r="O1146" s="31"/>
      <c r="Q1146" s="31"/>
      <c r="S1146" s="31"/>
      <c r="Y1146" s="31"/>
      <c r="Z1146" s="31"/>
      <c r="AA1146" s="31"/>
      <c r="AB1146" s="31"/>
      <c r="AC1146" s="31"/>
      <c r="AE1146" s="31"/>
    </row>
    <row r="1147" spans="5:31" ht="18">
      <c r="E1147" s="31"/>
      <c r="I1147" s="31"/>
      <c r="O1147" s="31"/>
      <c r="Q1147" s="31"/>
      <c r="S1147" s="31"/>
      <c r="Y1147" s="31"/>
      <c r="Z1147" s="31"/>
      <c r="AA1147" s="31"/>
      <c r="AB1147" s="31"/>
      <c r="AC1147" s="31"/>
      <c r="AE1147" s="31"/>
    </row>
    <row r="1148" spans="5:31" ht="18">
      <c r="E1148" s="31"/>
      <c r="I1148" s="31"/>
      <c r="O1148" s="31"/>
      <c r="Q1148" s="31"/>
      <c r="S1148" s="31"/>
      <c r="Y1148" s="31"/>
      <c r="Z1148" s="31"/>
      <c r="AA1148" s="31"/>
      <c r="AB1148" s="31"/>
      <c r="AC1148" s="31"/>
      <c r="AE1148" s="31"/>
    </row>
    <row r="1149" spans="5:31" ht="18">
      <c r="E1149" s="31"/>
      <c r="I1149" s="31"/>
      <c r="O1149" s="31"/>
      <c r="Q1149" s="31"/>
      <c r="S1149" s="31"/>
      <c r="Y1149" s="31"/>
      <c r="Z1149" s="31"/>
      <c r="AA1149" s="31"/>
      <c r="AB1149" s="31"/>
      <c r="AC1149" s="31"/>
      <c r="AE1149" s="31"/>
    </row>
    <row r="1150" spans="5:31" ht="18">
      <c r="E1150" s="31"/>
      <c r="I1150" s="31"/>
      <c r="O1150" s="31"/>
      <c r="Q1150" s="31"/>
      <c r="S1150" s="31"/>
      <c r="Y1150" s="31"/>
      <c r="Z1150" s="31"/>
      <c r="AA1150" s="31"/>
      <c r="AB1150" s="31"/>
      <c r="AC1150" s="31"/>
      <c r="AE1150" s="31"/>
    </row>
    <row r="1151" spans="5:31" ht="18">
      <c r="E1151" s="31"/>
      <c r="I1151" s="31"/>
      <c r="O1151" s="31"/>
      <c r="Q1151" s="31"/>
      <c r="S1151" s="31"/>
      <c r="Y1151" s="31"/>
      <c r="Z1151" s="31"/>
      <c r="AA1151" s="31"/>
      <c r="AB1151" s="31"/>
      <c r="AC1151" s="31"/>
      <c r="AE1151" s="31"/>
    </row>
    <row r="1152" spans="5:31" ht="18">
      <c r="E1152" s="31"/>
      <c r="I1152" s="31"/>
      <c r="O1152" s="31"/>
      <c r="Q1152" s="31"/>
      <c r="S1152" s="31"/>
      <c r="Y1152" s="31"/>
      <c r="Z1152" s="31"/>
      <c r="AA1152" s="31"/>
      <c r="AB1152" s="31"/>
      <c r="AC1152" s="31"/>
      <c r="AE1152" s="31"/>
    </row>
    <row r="1153" spans="5:31" ht="18">
      <c r="E1153" s="31"/>
      <c r="I1153" s="31"/>
      <c r="O1153" s="31"/>
      <c r="Q1153" s="31"/>
      <c r="S1153" s="31"/>
      <c r="Y1153" s="31"/>
      <c r="Z1153" s="31"/>
      <c r="AA1153" s="31"/>
      <c r="AB1153" s="31"/>
      <c r="AC1153" s="31"/>
      <c r="AE1153" s="31"/>
    </row>
    <row r="1154" spans="5:31" ht="18">
      <c r="E1154" s="31"/>
      <c r="I1154" s="31"/>
      <c r="O1154" s="31"/>
      <c r="Q1154" s="31"/>
      <c r="S1154" s="31"/>
      <c r="Y1154" s="31"/>
      <c r="Z1154" s="31"/>
      <c r="AA1154" s="31"/>
      <c r="AB1154" s="31"/>
      <c r="AC1154" s="31"/>
      <c r="AE1154" s="31"/>
    </row>
    <row r="1155" spans="5:31" ht="18">
      <c r="E1155" s="31"/>
      <c r="I1155" s="31"/>
      <c r="O1155" s="31"/>
      <c r="Q1155" s="31"/>
      <c r="S1155" s="31"/>
      <c r="Y1155" s="31"/>
      <c r="Z1155" s="31"/>
      <c r="AA1155" s="31"/>
      <c r="AB1155" s="31"/>
      <c r="AC1155" s="31"/>
      <c r="AE1155" s="31"/>
    </row>
    <row r="1156" spans="5:31" ht="18">
      <c r="E1156" s="31"/>
      <c r="I1156" s="31"/>
      <c r="O1156" s="31"/>
      <c r="Q1156" s="31"/>
      <c r="S1156" s="31"/>
      <c r="Y1156" s="31"/>
      <c r="Z1156" s="31"/>
      <c r="AA1156" s="31"/>
      <c r="AB1156" s="31"/>
      <c r="AC1156" s="31"/>
      <c r="AE1156" s="31"/>
    </row>
    <row r="1157" spans="5:31" ht="18">
      <c r="E1157" s="31"/>
      <c r="I1157" s="31"/>
      <c r="O1157" s="31"/>
      <c r="Q1157" s="31"/>
      <c r="S1157" s="31"/>
      <c r="Y1157" s="31"/>
      <c r="Z1157" s="31"/>
      <c r="AA1157" s="31"/>
      <c r="AB1157" s="31"/>
      <c r="AC1157" s="31"/>
      <c r="AE1157" s="31"/>
    </row>
    <row r="1158" spans="5:31" ht="18">
      <c r="E1158" s="31"/>
      <c r="I1158" s="31"/>
      <c r="O1158" s="31"/>
      <c r="Q1158" s="31"/>
      <c r="S1158" s="31"/>
      <c r="Y1158" s="31"/>
      <c r="Z1158" s="31"/>
      <c r="AA1158" s="31"/>
      <c r="AB1158" s="31"/>
      <c r="AC1158" s="31"/>
      <c r="AE1158" s="31"/>
    </row>
    <row r="1159" spans="5:31" ht="18">
      <c r="E1159" s="31"/>
      <c r="I1159" s="31"/>
      <c r="O1159" s="31"/>
      <c r="Q1159" s="31"/>
      <c r="S1159" s="31"/>
      <c r="Y1159" s="31"/>
      <c r="Z1159" s="31"/>
      <c r="AA1159" s="31"/>
      <c r="AB1159" s="31"/>
      <c r="AC1159" s="31"/>
      <c r="AE1159" s="31"/>
    </row>
    <row r="1160" spans="5:31" ht="18">
      <c r="E1160" s="31"/>
      <c r="I1160" s="31"/>
      <c r="O1160" s="31"/>
      <c r="Q1160" s="31"/>
      <c r="S1160" s="31"/>
      <c r="Y1160" s="31"/>
      <c r="Z1160" s="31"/>
      <c r="AA1160" s="31"/>
      <c r="AB1160" s="31"/>
      <c r="AC1160" s="31"/>
      <c r="AE1160" s="31"/>
    </row>
    <row r="1161" spans="5:31" ht="18">
      <c r="E1161" s="31"/>
      <c r="I1161" s="31"/>
      <c r="O1161" s="31"/>
      <c r="Q1161" s="31"/>
      <c r="S1161" s="31"/>
      <c r="Y1161" s="31"/>
      <c r="Z1161" s="31"/>
      <c r="AA1161" s="31"/>
      <c r="AB1161" s="31"/>
      <c r="AC1161" s="31"/>
      <c r="AE1161" s="31"/>
    </row>
    <row r="1162" spans="5:31" ht="18">
      <c r="E1162" s="31"/>
      <c r="I1162" s="31"/>
      <c r="O1162" s="31"/>
      <c r="Q1162" s="31"/>
      <c r="S1162" s="31"/>
      <c r="Y1162" s="31"/>
      <c r="Z1162" s="31"/>
      <c r="AA1162" s="31"/>
      <c r="AB1162" s="31"/>
      <c r="AC1162" s="31"/>
      <c r="AE1162" s="31"/>
    </row>
    <row r="1163" spans="5:31" ht="18">
      <c r="E1163" s="31"/>
      <c r="I1163" s="31"/>
      <c r="O1163" s="31"/>
      <c r="Q1163" s="31"/>
      <c r="S1163" s="31"/>
      <c r="Y1163" s="31"/>
      <c r="Z1163" s="31"/>
      <c r="AA1163" s="31"/>
      <c r="AB1163" s="31"/>
      <c r="AC1163" s="31"/>
      <c r="AE1163" s="31"/>
    </row>
    <row r="1164" spans="5:31" ht="18">
      <c r="E1164" s="31"/>
      <c r="I1164" s="31"/>
      <c r="O1164" s="31"/>
      <c r="Q1164" s="31"/>
      <c r="S1164" s="31"/>
      <c r="Y1164" s="31"/>
      <c r="Z1164" s="31"/>
      <c r="AA1164" s="31"/>
      <c r="AB1164" s="31"/>
      <c r="AC1164" s="31"/>
      <c r="AE1164" s="31"/>
    </row>
    <row r="1165" spans="5:31" ht="18">
      <c r="E1165" s="31"/>
      <c r="I1165" s="31"/>
      <c r="O1165" s="31"/>
      <c r="Q1165" s="31"/>
      <c r="S1165" s="31"/>
      <c r="Y1165" s="31"/>
      <c r="Z1165" s="31"/>
      <c r="AA1165" s="31"/>
      <c r="AB1165" s="31"/>
      <c r="AC1165" s="31"/>
      <c r="AE1165" s="31"/>
    </row>
    <row r="1166" spans="5:31" ht="18">
      <c r="E1166" s="31"/>
      <c r="I1166" s="31"/>
      <c r="O1166" s="31"/>
      <c r="Q1166" s="31"/>
      <c r="S1166" s="31"/>
      <c r="Y1166" s="31"/>
      <c r="Z1166" s="31"/>
      <c r="AA1166" s="31"/>
      <c r="AB1166" s="31"/>
      <c r="AC1166" s="31"/>
      <c r="AE1166" s="31"/>
    </row>
    <row r="1167" spans="5:31" ht="18">
      <c r="E1167" s="31"/>
      <c r="I1167" s="31"/>
      <c r="O1167" s="31"/>
      <c r="Q1167" s="31"/>
      <c r="S1167" s="31"/>
      <c r="Y1167" s="31"/>
      <c r="Z1167" s="31"/>
      <c r="AA1167" s="31"/>
      <c r="AB1167" s="31"/>
      <c r="AC1167" s="31"/>
      <c r="AE1167" s="31"/>
    </row>
    <row r="1168" spans="5:31" ht="18">
      <c r="E1168" s="31"/>
      <c r="I1168" s="31"/>
      <c r="O1168" s="31"/>
      <c r="Q1168" s="31"/>
      <c r="S1168" s="31"/>
      <c r="Y1168" s="31"/>
      <c r="Z1168" s="31"/>
      <c r="AA1168" s="31"/>
      <c r="AB1168" s="31"/>
      <c r="AC1168" s="31"/>
      <c r="AE1168" s="31"/>
    </row>
    <row r="1169" spans="5:31" ht="18">
      <c r="E1169" s="31"/>
      <c r="I1169" s="31"/>
      <c r="O1169" s="31"/>
      <c r="Q1169" s="31"/>
      <c r="S1169" s="31"/>
      <c r="Y1169" s="31"/>
      <c r="Z1169" s="31"/>
      <c r="AA1169" s="31"/>
      <c r="AB1169" s="31"/>
      <c r="AC1169" s="31"/>
      <c r="AE1169" s="31"/>
    </row>
    <row r="1170" spans="5:31" ht="18">
      <c r="E1170" s="31"/>
      <c r="I1170" s="31"/>
      <c r="O1170" s="31"/>
      <c r="Q1170" s="31"/>
      <c r="S1170" s="31"/>
      <c r="Y1170" s="31"/>
      <c r="Z1170" s="31"/>
      <c r="AA1170" s="31"/>
      <c r="AB1170" s="31"/>
      <c r="AC1170" s="31"/>
      <c r="AE1170" s="31"/>
    </row>
    <row r="1171" spans="5:31" ht="18">
      <c r="E1171" s="31"/>
      <c r="I1171" s="31"/>
      <c r="O1171" s="31"/>
      <c r="Q1171" s="31"/>
      <c r="S1171" s="31"/>
      <c r="Y1171" s="31"/>
      <c r="Z1171" s="31"/>
      <c r="AA1171" s="31"/>
      <c r="AB1171" s="31"/>
      <c r="AC1171" s="31"/>
      <c r="AE1171" s="31"/>
    </row>
    <row r="1172" spans="5:31" ht="18">
      <c r="E1172" s="31"/>
      <c r="I1172" s="31"/>
      <c r="O1172" s="31"/>
      <c r="Q1172" s="31"/>
      <c r="S1172" s="31"/>
      <c r="Y1172" s="31"/>
      <c r="Z1172" s="31"/>
      <c r="AA1172" s="31"/>
      <c r="AB1172" s="31"/>
      <c r="AC1172" s="31"/>
      <c r="AE1172" s="31"/>
    </row>
    <row r="1173" spans="5:31" ht="18">
      <c r="E1173" s="31"/>
      <c r="I1173" s="31"/>
      <c r="O1173" s="31"/>
      <c r="Q1173" s="31"/>
      <c r="S1173" s="31"/>
      <c r="Y1173" s="31"/>
      <c r="Z1173" s="31"/>
      <c r="AA1173" s="31"/>
      <c r="AB1173" s="31"/>
      <c r="AC1173" s="31"/>
      <c r="AE1173" s="31"/>
    </row>
    <row r="1174" spans="5:31" ht="18">
      <c r="E1174" s="31"/>
      <c r="I1174" s="31"/>
      <c r="O1174" s="31"/>
      <c r="Q1174" s="31"/>
      <c r="S1174" s="31"/>
      <c r="Y1174" s="31"/>
      <c r="Z1174" s="31"/>
      <c r="AA1174" s="31"/>
      <c r="AB1174" s="31"/>
      <c r="AC1174" s="31"/>
      <c r="AE1174" s="31"/>
    </row>
    <row r="1175" spans="5:31" ht="18">
      <c r="E1175" s="31"/>
      <c r="I1175" s="31"/>
      <c r="O1175" s="31"/>
      <c r="Q1175" s="31"/>
      <c r="S1175" s="31"/>
      <c r="Y1175" s="31"/>
      <c r="Z1175" s="31"/>
      <c r="AA1175" s="31"/>
      <c r="AB1175" s="31"/>
      <c r="AC1175" s="31"/>
      <c r="AE1175" s="31"/>
    </row>
    <row r="1176" spans="5:31" ht="18">
      <c r="E1176" s="31"/>
      <c r="I1176" s="31"/>
      <c r="O1176" s="31"/>
      <c r="Q1176" s="31"/>
      <c r="S1176" s="31"/>
      <c r="Y1176" s="31"/>
      <c r="Z1176" s="31"/>
      <c r="AA1176" s="31"/>
      <c r="AB1176" s="31"/>
      <c r="AC1176" s="31"/>
      <c r="AE1176" s="31"/>
    </row>
    <row r="1177" spans="5:31" ht="18">
      <c r="E1177" s="31"/>
      <c r="I1177" s="31"/>
      <c r="O1177" s="31"/>
      <c r="Q1177" s="31"/>
      <c r="S1177" s="31"/>
      <c r="Y1177" s="31"/>
      <c r="Z1177" s="31"/>
      <c r="AA1177" s="31"/>
      <c r="AB1177" s="31"/>
      <c r="AC1177" s="31"/>
      <c r="AE1177" s="31"/>
    </row>
    <row r="1178" spans="5:31" ht="18">
      <c r="E1178" s="31"/>
      <c r="I1178" s="31"/>
      <c r="O1178" s="31"/>
      <c r="Q1178" s="31"/>
      <c r="S1178" s="31"/>
      <c r="Y1178" s="31"/>
      <c r="Z1178" s="31"/>
      <c r="AA1178" s="31"/>
      <c r="AB1178" s="31"/>
      <c r="AC1178" s="31"/>
      <c r="AE1178" s="31"/>
    </row>
    <row r="1179" spans="5:31" ht="18">
      <c r="E1179" s="31"/>
      <c r="I1179" s="31"/>
      <c r="O1179" s="31"/>
      <c r="Q1179" s="31"/>
      <c r="S1179" s="31"/>
      <c r="Y1179" s="31"/>
      <c r="Z1179" s="31"/>
      <c r="AA1179" s="31"/>
      <c r="AB1179" s="31"/>
      <c r="AC1179" s="31"/>
      <c r="AE1179" s="31"/>
    </row>
    <row r="1180" spans="5:31" ht="18">
      <c r="E1180" s="31"/>
      <c r="I1180" s="31"/>
      <c r="O1180" s="31"/>
      <c r="Q1180" s="31"/>
      <c r="S1180" s="31"/>
      <c r="Y1180" s="31"/>
      <c r="Z1180" s="31"/>
      <c r="AA1180" s="31"/>
      <c r="AB1180" s="31"/>
      <c r="AC1180" s="31"/>
      <c r="AE1180" s="31"/>
    </row>
    <row r="1181" spans="5:31" ht="18">
      <c r="E1181" s="31"/>
      <c r="I1181" s="31"/>
      <c r="O1181" s="31"/>
      <c r="Q1181" s="31"/>
      <c r="S1181" s="31"/>
      <c r="Y1181" s="31"/>
      <c r="Z1181" s="31"/>
      <c r="AA1181" s="31"/>
      <c r="AB1181" s="31"/>
      <c r="AC1181" s="31"/>
      <c r="AE1181" s="31"/>
    </row>
    <row r="1182" spans="5:31" ht="18">
      <c r="E1182" s="31"/>
      <c r="I1182" s="31"/>
      <c r="O1182" s="31"/>
      <c r="Q1182" s="31"/>
      <c r="S1182" s="31"/>
      <c r="Y1182" s="31"/>
      <c r="Z1182" s="31"/>
      <c r="AA1182" s="31"/>
      <c r="AB1182" s="31"/>
      <c r="AC1182" s="31"/>
      <c r="AE1182" s="31"/>
    </row>
    <row r="1183" spans="5:31" ht="18">
      <c r="E1183" s="31"/>
      <c r="I1183" s="31"/>
      <c r="O1183" s="31"/>
      <c r="Q1183" s="31"/>
      <c r="S1183" s="31"/>
      <c r="Y1183" s="31"/>
      <c r="Z1183" s="31"/>
      <c r="AA1183" s="31"/>
      <c r="AB1183" s="31"/>
      <c r="AC1183" s="31"/>
      <c r="AE1183" s="31"/>
    </row>
    <row r="1184" spans="5:31" ht="18">
      <c r="E1184" s="31"/>
      <c r="I1184" s="31"/>
      <c r="O1184" s="31"/>
      <c r="Q1184" s="31"/>
      <c r="S1184" s="31"/>
      <c r="Y1184" s="31"/>
      <c r="Z1184" s="31"/>
      <c r="AA1184" s="31"/>
      <c r="AB1184" s="31"/>
      <c r="AC1184" s="31"/>
      <c r="AE1184" s="31"/>
    </row>
    <row r="1185" spans="5:31" ht="18">
      <c r="E1185" s="31"/>
      <c r="I1185" s="31"/>
      <c r="O1185" s="31"/>
      <c r="Q1185" s="31"/>
      <c r="S1185" s="31"/>
      <c r="Y1185" s="31"/>
      <c r="Z1185" s="31"/>
      <c r="AA1185" s="31"/>
      <c r="AB1185" s="31"/>
      <c r="AC1185" s="31"/>
      <c r="AE1185" s="31"/>
    </row>
    <row r="1186" spans="5:31" ht="18">
      <c r="E1186" s="31"/>
      <c r="I1186" s="31"/>
      <c r="O1186" s="31"/>
      <c r="Q1186" s="31"/>
      <c r="S1186" s="31"/>
      <c r="Y1186" s="31"/>
      <c r="Z1186" s="31"/>
      <c r="AA1186" s="31"/>
      <c r="AB1186" s="31"/>
      <c r="AC1186" s="31"/>
      <c r="AE1186" s="31"/>
    </row>
    <row r="1187" spans="5:31" ht="18">
      <c r="E1187" s="31"/>
      <c r="I1187" s="31"/>
      <c r="O1187" s="31"/>
      <c r="Q1187" s="31"/>
      <c r="S1187" s="31"/>
      <c r="Y1187" s="31"/>
      <c r="Z1187" s="31"/>
      <c r="AA1187" s="31"/>
      <c r="AB1187" s="31"/>
      <c r="AC1187" s="31"/>
      <c r="AE1187" s="31"/>
    </row>
    <row r="1188" spans="5:31" ht="18">
      <c r="E1188" s="31"/>
      <c r="I1188" s="31"/>
      <c r="O1188" s="31"/>
      <c r="Q1188" s="31"/>
      <c r="S1188" s="31"/>
      <c r="Y1188" s="31"/>
      <c r="Z1188" s="31"/>
      <c r="AA1188" s="31"/>
      <c r="AB1188" s="31"/>
      <c r="AC1188" s="31"/>
      <c r="AE1188" s="31"/>
    </row>
    <row r="1189" spans="5:31" ht="18">
      <c r="E1189" s="31"/>
      <c r="I1189" s="31"/>
      <c r="O1189" s="31"/>
      <c r="Q1189" s="31"/>
      <c r="S1189" s="31"/>
      <c r="Y1189" s="31"/>
      <c r="Z1189" s="31"/>
      <c r="AA1189" s="31"/>
      <c r="AB1189" s="31"/>
      <c r="AC1189" s="31"/>
      <c r="AE1189" s="31"/>
    </row>
    <row r="1190" spans="5:31" ht="18">
      <c r="E1190" s="31"/>
      <c r="I1190" s="31"/>
      <c r="O1190" s="31"/>
      <c r="Q1190" s="31"/>
      <c r="S1190" s="31"/>
      <c r="Y1190" s="31"/>
      <c r="Z1190" s="31"/>
      <c r="AA1190" s="31"/>
      <c r="AB1190" s="31"/>
      <c r="AC1190" s="31"/>
      <c r="AE1190" s="31"/>
    </row>
    <row r="1191" spans="5:31" ht="18">
      <c r="E1191" s="31"/>
      <c r="I1191" s="31"/>
      <c r="O1191" s="31"/>
      <c r="Q1191" s="31"/>
      <c r="S1191" s="31"/>
      <c r="Y1191" s="31"/>
      <c r="Z1191" s="31"/>
      <c r="AA1191" s="31"/>
      <c r="AB1191" s="31"/>
      <c r="AC1191" s="31"/>
      <c r="AE1191" s="31"/>
    </row>
    <row r="1192" spans="5:31" ht="18">
      <c r="E1192" s="31"/>
      <c r="I1192" s="31"/>
      <c r="O1192" s="31"/>
      <c r="Q1192" s="31"/>
      <c r="S1192" s="31"/>
      <c r="Y1192" s="31"/>
      <c r="Z1192" s="31"/>
      <c r="AA1192" s="31"/>
      <c r="AB1192" s="31"/>
      <c r="AC1192" s="31"/>
      <c r="AE1192" s="31"/>
    </row>
    <row r="1193" spans="5:31" ht="18">
      <c r="E1193" s="31"/>
      <c r="I1193" s="31"/>
      <c r="O1193" s="31"/>
      <c r="Q1193" s="31"/>
      <c r="S1193" s="31"/>
      <c r="Y1193" s="31"/>
      <c r="Z1193" s="31"/>
      <c r="AA1193" s="31"/>
      <c r="AB1193" s="31"/>
      <c r="AC1193" s="31"/>
      <c r="AE1193" s="31"/>
    </row>
    <row r="1194" spans="5:31" ht="18">
      <c r="E1194" s="31"/>
      <c r="I1194" s="31"/>
      <c r="O1194" s="31"/>
      <c r="Q1194" s="31"/>
      <c r="S1194" s="31"/>
      <c r="Y1194" s="31"/>
      <c r="Z1194" s="31"/>
      <c r="AA1194" s="31"/>
      <c r="AB1194" s="31"/>
      <c r="AC1194" s="31"/>
      <c r="AE1194" s="31"/>
    </row>
    <row r="1195" spans="5:31" ht="18">
      <c r="E1195" s="31"/>
      <c r="I1195" s="31"/>
      <c r="O1195" s="31"/>
      <c r="Q1195" s="31"/>
      <c r="S1195" s="31"/>
      <c r="Y1195" s="31"/>
      <c r="Z1195" s="31"/>
      <c r="AA1195" s="31"/>
      <c r="AB1195" s="31"/>
      <c r="AC1195" s="31"/>
      <c r="AE1195" s="31"/>
    </row>
    <row r="1196" spans="5:31" ht="18">
      <c r="E1196" s="31"/>
      <c r="I1196" s="31"/>
      <c r="O1196" s="31"/>
      <c r="Q1196" s="31"/>
      <c r="S1196" s="31"/>
      <c r="Y1196" s="31"/>
      <c r="Z1196" s="31"/>
      <c r="AA1196" s="31"/>
      <c r="AB1196" s="31"/>
      <c r="AC1196" s="31"/>
      <c r="AE1196" s="31"/>
    </row>
    <row r="1197" spans="5:31" ht="18">
      <c r="E1197" s="31"/>
      <c r="I1197" s="31"/>
      <c r="O1197" s="31"/>
      <c r="Q1197" s="31"/>
      <c r="S1197" s="31"/>
      <c r="Y1197" s="31"/>
      <c r="Z1197" s="31"/>
      <c r="AA1197" s="31"/>
      <c r="AB1197" s="31"/>
      <c r="AC1197" s="31"/>
      <c r="AE1197" s="31"/>
    </row>
    <row r="1198" spans="5:31" ht="18">
      <c r="E1198" s="31"/>
      <c r="I1198" s="31"/>
      <c r="O1198" s="31"/>
      <c r="Q1198" s="31"/>
      <c r="S1198" s="31"/>
      <c r="Y1198" s="31"/>
      <c r="Z1198" s="31"/>
      <c r="AA1198" s="31"/>
      <c r="AB1198" s="31"/>
      <c r="AC1198" s="31"/>
      <c r="AE1198" s="31"/>
    </row>
    <row r="1199" spans="5:31" ht="18">
      <c r="E1199" s="31"/>
      <c r="I1199" s="31"/>
      <c r="O1199" s="31"/>
      <c r="Q1199" s="31"/>
      <c r="S1199" s="31"/>
      <c r="Y1199" s="31"/>
      <c r="Z1199" s="31"/>
      <c r="AA1199" s="31"/>
      <c r="AB1199" s="31"/>
      <c r="AC1199" s="31"/>
      <c r="AE1199" s="31"/>
    </row>
    <row r="1200" spans="5:31" ht="18">
      <c r="E1200" s="31"/>
      <c r="I1200" s="31"/>
      <c r="O1200" s="31"/>
      <c r="Q1200" s="31"/>
      <c r="S1200" s="31"/>
      <c r="Y1200" s="31"/>
      <c r="Z1200" s="31"/>
      <c r="AA1200" s="31"/>
      <c r="AB1200" s="31"/>
      <c r="AC1200" s="31"/>
      <c r="AE1200" s="31"/>
    </row>
    <row r="1201" spans="5:31" ht="18">
      <c r="E1201" s="31"/>
      <c r="I1201" s="31"/>
      <c r="O1201" s="31"/>
      <c r="Q1201" s="31"/>
      <c r="S1201" s="31"/>
      <c r="Y1201" s="31"/>
      <c r="Z1201" s="31"/>
      <c r="AA1201" s="31"/>
      <c r="AB1201" s="31"/>
      <c r="AC1201" s="31"/>
      <c r="AE1201" s="31"/>
    </row>
    <row r="1202" spans="5:31" ht="18">
      <c r="E1202" s="31"/>
      <c r="I1202" s="31"/>
      <c r="O1202" s="31"/>
      <c r="Q1202" s="31"/>
      <c r="S1202" s="31"/>
      <c r="Y1202" s="31"/>
      <c r="Z1202" s="31"/>
      <c r="AA1202" s="31"/>
      <c r="AB1202" s="31"/>
      <c r="AC1202" s="31"/>
      <c r="AE1202" s="31"/>
    </row>
    <row r="1203" spans="5:31" ht="18">
      <c r="E1203" s="31"/>
      <c r="I1203" s="31"/>
      <c r="O1203" s="31"/>
      <c r="Q1203" s="31"/>
      <c r="S1203" s="31"/>
      <c r="Y1203" s="31"/>
      <c r="Z1203" s="31"/>
      <c r="AA1203" s="31"/>
      <c r="AB1203" s="31"/>
      <c r="AC1203" s="31"/>
      <c r="AE1203" s="31"/>
    </row>
    <row r="1204" spans="5:31" ht="18">
      <c r="E1204" s="31"/>
      <c r="I1204" s="31"/>
      <c r="O1204" s="31"/>
      <c r="Q1204" s="31"/>
      <c r="S1204" s="31"/>
      <c r="Y1204" s="31"/>
      <c r="Z1204" s="31"/>
      <c r="AA1204" s="31"/>
      <c r="AB1204" s="31"/>
      <c r="AC1204" s="31"/>
      <c r="AE1204" s="31"/>
    </row>
    <row r="1205" spans="5:31" ht="18">
      <c r="E1205" s="31"/>
      <c r="I1205" s="31"/>
      <c r="O1205" s="31"/>
      <c r="Q1205" s="31"/>
      <c r="S1205" s="31"/>
      <c r="Y1205" s="31"/>
      <c r="Z1205" s="31"/>
      <c r="AA1205" s="31"/>
      <c r="AB1205" s="31"/>
      <c r="AC1205" s="31"/>
      <c r="AE1205" s="31"/>
    </row>
    <row r="1206" spans="5:31" ht="18">
      <c r="E1206" s="31"/>
      <c r="I1206" s="31"/>
      <c r="O1206" s="31"/>
      <c r="Q1206" s="31"/>
      <c r="S1206" s="31"/>
      <c r="Y1206" s="31"/>
      <c r="Z1206" s="31"/>
      <c r="AA1206" s="31"/>
      <c r="AB1206" s="31"/>
      <c r="AC1206" s="31"/>
      <c r="AE1206" s="31"/>
    </row>
    <row r="1207" spans="5:31" ht="18">
      <c r="E1207" s="31"/>
      <c r="I1207" s="31"/>
      <c r="O1207" s="31"/>
      <c r="Q1207" s="31"/>
      <c r="S1207" s="31"/>
      <c r="Y1207" s="31"/>
      <c r="Z1207" s="31"/>
      <c r="AA1207" s="31"/>
      <c r="AB1207" s="31"/>
      <c r="AC1207" s="31"/>
      <c r="AE1207" s="31"/>
    </row>
    <row r="1208" spans="5:31" ht="18">
      <c r="E1208" s="31"/>
      <c r="I1208" s="31"/>
      <c r="O1208" s="31"/>
      <c r="Q1208" s="31"/>
      <c r="S1208" s="31"/>
      <c r="Y1208" s="31"/>
      <c r="Z1208" s="31"/>
      <c r="AA1208" s="31"/>
      <c r="AB1208" s="31"/>
      <c r="AC1208" s="31"/>
      <c r="AE1208" s="31"/>
    </row>
    <row r="1209" spans="5:31" ht="18">
      <c r="E1209" s="31"/>
      <c r="I1209" s="31"/>
      <c r="O1209" s="31"/>
      <c r="Q1209" s="31"/>
      <c r="S1209" s="31"/>
      <c r="Y1209" s="31"/>
      <c r="Z1209" s="31"/>
      <c r="AA1209" s="31"/>
      <c r="AB1209" s="31"/>
      <c r="AC1209" s="31"/>
      <c r="AE1209" s="31"/>
    </row>
    <row r="1210" spans="5:31" ht="18">
      <c r="E1210" s="31"/>
      <c r="I1210" s="31"/>
      <c r="O1210" s="31"/>
      <c r="Q1210" s="31"/>
      <c r="S1210" s="31"/>
      <c r="Y1210" s="31"/>
      <c r="Z1210" s="31"/>
      <c r="AA1210" s="31"/>
      <c r="AB1210" s="31"/>
      <c r="AC1210" s="31"/>
      <c r="AE1210" s="31"/>
    </row>
    <row r="1211" spans="5:31" ht="18">
      <c r="E1211" s="31"/>
      <c r="I1211" s="31"/>
      <c r="O1211" s="31"/>
      <c r="Q1211" s="31"/>
      <c r="S1211" s="31"/>
      <c r="Y1211" s="31"/>
      <c r="Z1211" s="31"/>
      <c r="AA1211" s="31"/>
      <c r="AB1211" s="31"/>
      <c r="AC1211" s="31"/>
      <c r="AE1211" s="31"/>
    </row>
    <row r="1212" spans="5:31" ht="18">
      <c r="E1212" s="31"/>
      <c r="I1212" s="31"/>
      <c r="O1212" s="31"/>
      <c r="Q1212" s="31"/>
      <c r="S1212" s="31"/>
      <c r="Y1212" s="31"/>
      <c r="Z1212" s="31"/>
      <c r="AA1212" s="31"/>
      <c r="AB1212" s="31"/>
      <c r="AC1212" s="31"/>
      <c r="AE1212" s="31"/>
    </row>
    <row r="1213" spans="5:31" ht="18">
      <c r="E1213" s="31"/>
      <c r="I1213" s="31"/>
      <c r="O1213" s="31"/>
      <c r="Q1213" s="31"/>
      <c r="S1213" s="31"/>
      <c r="Y1213" s="31"/>
      <c r="Z1213" s="31"/>
      <c r="AA1213" s="31"/>
      <c r="AB1213" s="31"/>
      <c r="AC1213" s="31"/>
      <c r="AE1213" s="31"/>
    </row>
    <row r="1214" spans="5:31" ht="18">
      <c r="E1214" s="31"/>
      <c r="I1214" s="31"/>
      <c r="O1214" s="31"/>
      <c r="Q1214" s="31"/>
      <c r="S1214" s="31"/>
      <c r="Y1214" s="31"/>
      <c r="Z1214" s="31"/>
      <c r="AA1214" s="31"/>
      <c r="AB1214" s="31"/>
      <c r="AC1214" s="31"/>
      <c r="AE1214" s="31"/>
    </row>
    <row r="1215" spans="5:31" ht="18">
      <c r="E1215" s="31"/>
      <c r="I1215" s="31"/>
      <c r="O1215" s="31"/>
      <c r="Q1215" s="31"/>
      <c r="S1215" s="31"/>
      <c r="Y1215" s="31"/>
      <c r="Z1215" s="31"/>
      <c r="AA1215" s="31"/>
      <c r="AB1215" s="31"/>
      <c r="AC1215" s="31"/>
      <c r="AE1215" s="31"/>
    </row>
    <row r="1216" spans="5:31" ht="18">
      <c r="E1216" s="31"/>
      <c r="I1216" s="31"/>
      <c r="O1216" s="31"/>
      <c r="Q1216" s="31"/>
      <c r="S1216" s="31"/>
      <c r="Y1216" s="31"/>
      <c r="Z1216" s="31"/>
      <c r="AA1216" s="31"/>
      <c r="AB1216" s="31"/>
      <c r="AC1216" s="31"/>
      <c r="AE1216" s="31"/>
    </row>
    <row r="1217" spans="5:31" ht="18">
      <c r="E1217" s="31"/>
      <c r="I1217" s="31"/>
      <c r="O1217" s="31"/>
      <c r="Q1217" s="31"/>
      <c r="S1217" s="31"/>
      <c r="Y1217" s="31"/>
      <c r="Z1217" s="31"/>
      <c r="AA1217" s="31"/>
      <c r="AB1217" s="31"/>
      <c r="AC1217" s="31"/>
      <c r="AE1217" s="31"/>
    </row>
    <row r="1218" spans="5:31" ht="18">
      <c r="E1218" s="31"/>
      <c r="I1218" s="31"/>
      <c r="O1218" s="31"/>
      <c r="Q1218" s="31"/>
      <c r="S1218" s="31"/>
      <c r="Y1218" s="31"/>
      <c r="Z1218" s="31"/>
      <c r="AA1218" s="31"/>
      <c r="AB1218" s="31"/>
      <c r="AC1218" s="31"/>
      <c r="AE1218" s="31"/>
    </row>
    <row r="1219" spans="5:31" ht="18">
      <c r="E1219" s="31"/>
      <c r="I1219" s="31"/>
      <c r="O1219" s="31"/>
      <c r="Q1219" s="31"/>
      <c r="S1219" s="31"/>
      <c r="Y1219" s="31"/>
      <c r="Z1219" s="31"/>
      <c r="AA1219" s="31"/>
      <c r="AB1219" s="31"/>
      <c r="AC1219" s="31"/>
      <c r="AE1219" s="31"/>
    </row>
    <row r="1220" spans="5:31" ht="18">
      <c r="E1220" s="31"/>
      <c r="I1220" s="31"/>
      <c r="O1220" s="31"/>
      <c r="Q1220" s="31"/>
      <c r="S1220" s="31"/>
      <c r="Y1220" s="31"/>
      <c r="Z1220" s="31"/>
      <c r="AA1220" s="31"/>
      <c r="AB1220" s="31"/>
      <c r="AC1220" s="31"/>
      <c r="AE1220" s="31"/>
    </row>
    <row r="1221" spans="5:31" ht="18">
      <c r="E1221" s="31"/>
      <c r="I1221" s="31"/>
      <c r="O1221" s="31"/>
      <c r="Q1221" s="31"/>
      <c r="S1221" s="31"/>
      <c r="Y1221" s="31"/>
      <c r="Z1221" s="31"/>
      <c r="AA1221" s="31"/>
      <c r="AB1221" s="31"/>
      <c r="AC1221" s="31"/>
      <c r="AE1221" s="31"/>
    </row>
    <row r="1222" spans="5:31" ht="18">
      <c r="E1222" s="31"/>
      <c r="I1222" s="31"/>
      <c r="O1222" s="31"/>
      <c r="Q1222" s="31"/>
      <c r="S1222" s="31"/>
      <c r="Y1222" s="31"/>
      <c r="Z1222" s="31"/>
      <c r="AA1222" s="31"/>
      <c r="AB1222" s="31"/>
      <c r="AC1222" s="31"/>
      <c r="AE1222" s="31"/>
    </row>
    <row r="1223" spans="5:31" ht="18">
      <c r="E1223" s="31"/>
      <c r="I1223" s="31"/>
      <c r="O1223" s="31"/>
      <c r="Q1223" s="31"/>
      <c r="S1223" s="31"/>
      <c r="Y1223" s="31"/>
      <c r="Z1223" s="31"/>
      <c r="AA1223" s="31"/>
      <c r="AB1223" s="31"/>
      <c r="AC1223" s="31"/>
      <c r="AE1223" s="31"/>
    </row>
    <row r="1224" spans="5:31" ht="18">
      <c r="E1224" s="31"/>
      <c r="I1224" s="31"/>
      <c r="O1224" s="31"/>
      <c r="Q1224" s="31"/>
      <c r="S1224" s="31"/>
      <c r="Y1224" s="31"/>
      <c r="Z1224" s="31"/>
      <c r="AA1224" s="31"/>
      <c r="AB1224" s="31"/>
      <c r="AC1224" s="31"/>
      <c r="AE1224" s="31"/>
    </row>
    <row r="1225" spans="5:31" ht="18">
      <c r="E1225" s="31"/>
      <c r="I1225" s="31"/>
      <c r="O1225" s="31"/>
      <c r="Q1225" s="31"/>
      <c r="S1225" s="31"/>
      <c r="Y1225" s="31"/>
      <c r="Z1225" s="31"/>
      <c r="AA1225" s="31"/>
      <c r="AB1225" s="31"/>
      <c r="AC1225" s="31"/>
      <c r="AE1225" s="31"/>
    </row>
    <row r="1226" spans="5:31" ht="18">
      <c r="E1226" s="31"/>
      <c r="I1226" s="31"/>
      <c r="O1226" s="31"/>
      <c r="Q1226" s="31"/>
      <c r="S1226" s="31"/>
      <c r="Y1226" s="31"/>
      <c r="Z1226" s="31"/>
      <c r="AA1226" s="31"/>
      <c r="AB1226" s="31"/>
      <c r="AC1226" s="31"/>
      <c r="AE1226" s="31"/>
    </row>
    <row r="1227" spans="5:31" ht="18">
      <c r="E1227" s="31"/>
      <c r="I1227" s="31"/>
      <c r="O1227" s="31"/>
      <c r="Q1227" s="31"/>
      <c r="S1227" s="31"/>
      <c r="Y1227" s="31"/>
      <c r="Z1227" s="31"/>
      <c r="AA1227" s="31"/>
      <c r="AB1227" s="31"/>
      <c r="AC1227" s="31"/>
      <c r="AE1227" s="31"/>
    </row>
    <row r="1228" spans="5:31" ht="18">
      <c r="E1228" s="31"/>
      <c r="I1228" s="31"/>
      <c r="O1228" s="31"/>
      <c r="Q1228" s="31"/>
      <c r="S1228" s="31"/>
      <c r="Y1228" s="31"/>
      <c r="Z1228" s="31"/>
      <c r="AA1228" s="31"/>
      <c r="AB1228" s="31"/>
      <c r="AC1228" s="31"/>
      <c r="AE1228" s="31"/>
    </row>
    <row r="1229" spans="5:31" ht="18">
      <c r="E1229" s="31"/>
      <c r="I1229" s="31"/>
      <c r="O1229" s="31"/>
      <c r="Q1229" s="31"/>
      <c r="S1229" s="31"/>
      <c r="Y1229" s="31"/>
      <c r="Z1229" s="31"/>
      <c r="AA1229" s="31"/>
      <c r="AB1229" s="31"/>
      <c r="AC1229" s="31"/>
      <c r="AE1229" s="31"/>
    </row>
    <row r="1230" spans="5:31" ht="18">
      <c r="E1230" s="31"/>
      <c r="I1230" s="31"/>
      <c r="O1230" s="31"/>
      <c r="Q1230" s="31"/>
      <c r="S1230" s="31"/>
      <c r="Y1230" s="31"/>
      <c r="Z1230" s="31"/>
      <c r="AA1230" s="31"/>
      <c r="AB1230" s="31"/>
      <c r="AC1230" s="31"/>
      <c r="AE1230" s="31"/>
    </row>
    <row r="1231" spans="5:31" ht="18">
      <c r="E1231" s="31"/>
      <c r="I1231" s="31"/>
      <c r="O1231" s="31"/>
      <c r="Q1231" s="31"/>
      <c r="S1231" s="31"/>
      <c r="Y1231" s="31"/>
      <c r="Z1231" s="31"/>
      <c r="AA1231" s="31"/>
      <c r="AB1231" s="31"/>
      <c r="AC1231" s="31"/>
      <c r="AE1231" s="31"/>
    </row>
    <row r="1232" spans="5:31" ht="18">
      <c r="E1232" s="31"/>
      <c r="I1232" s="31"/>
      <c r="O1232" s="31"/>
      <c r="Q1232" s="31"/>
      <c r="S1232" s="31"/>
      <c r="Y1232" s="31"/>
      <c r="Z1232" s="31"/>
      <c r="AA1232" s="31"/>
      <c r="AB1232" s="31"/>
      <c r="AC1232" s="31"/>
      <c r="AE1232" s="31"/>
    </row>
    <row r="1233" spans="5:31" ht="18">
      <c r="E1233" s="31"/>
      <c r="I1233" s="31"/>
      <c r="O1233" s="31"/>
      <c r="Q1233" s="31"/>
      <c r="S1233" s="31"/>
      <c r="Y1233" s="31"/>
      <c r="Z1233" s="31"/>
      <c r="AA1233" s="31"/>
      <c r="AB1233" s="31"/>
      <c r="AC1233" s="31"/>
      <c r="AE1233" s="31"/>
    </row>
    <row r="1234" spans="5:31" ht="18">
      <c r="E1234" s="31"/>
      <c r="I1234" s="31"/>
      <c r="O1234" s="31"/>
      <c r="Q1234" s="31"/>
      <c r="S1234" s="31"/>
      <c r="Y1234" s="31"/>
      <c r="Z1234" s="31"/>
      <c r="AA1234" s="31"/>
      <c r="AB1234" s="31"/>
      <c r="AC1234" s="31"/>
      <c r="AE1234" s="31"/>
    </row>
    <row r="1235" spans="5:31" ht="18">
      <c r="E1235" s="31"/>
      <c r="I1235" s="31"/>
      <c r="O1235" s="31"/>
      <c r="Q1235" s="31"/>
      <c r="S1235" s="31"/>
      <c r="Y1235" s="31"/>
      <c r="Z1235" s="31"/>
      <c r="AA1235" s="31"/>
      <c r="AB1235" s="31"/>
      <c r="AC1235" s="31"/>
      <c r="AE1235" s="31"/>
    </row>
    <row r="1236" spans="5:31" ht="18">
      <c r="E1236" s="31"/>
      <c r="I1236" s="31"/>
      <c r="O1236" s="31"/>
      <c r="Q1236" s="31"/>
      <c r="S1236" s="31"/>
      <c r="Y1236" s="31"/>
      <c r="Z1236" s="31"/>
      <c r="AA1236" s="31"/>
      <c r="AB1236" s="31"/>
      <c r="AC1236" s="31"/>
      <c r="AE1236" s="31"/>
    </row>
    <row r="1237" spans="5:31" ht="18">
      <c r="E1237" s="31"/>
      <c r="I1237" s="31"/>
      <c r="O1237" s="31"/>
      <c r="Q1237" s="31"/>
      <c r="S1237" s="31"/>
      <c r="Y1237" s="31"/>
      <c r="Z1237" s="31"/>
      <c r="AA1237" s="31"/>
      <c r="AB1237" s="31"/>
      <c r="AC1237" s="31"/>
      <c r="AE1237" s="31"/>
    </row>
    <row r="1238" spans="5:31" ht="18">
      <c r="E1238" s="31"/>
      <c r="I1238" s="31"/>
      <c r="O1238" s="31"/>
      <c r="Q1238" s="31"/>
      <c r="S1238" s="31"/>
      <c r="Y1238" s="31"/>
      <c r="Z1238" s="31"/>
      <c r="AA1238" s="31"/>
      <c r="AB1238" s="31"/>
      <c r="AC1238" s="31"/>
      <c r="AE1238" s="31"/>
    </row>
    <row r="1239" spans="5:31" ht="18">
      <c r="E1239" s="31"/>
      <c r="I1239" s="31"/>
      <c r="O1239" s="31"/>
      <c r="Q1239" s="31"/>
      <c r="S1239" s="31"/>
      <c r="Y1239" s="31"/>
      <c r="Z1239" s="31"/>
      <c r="AA1239" s="31"/>
      <c r="AB1239" s="31"/>
      <c r="AC1239" s="31"/>
      <c r="AE1239" s="31"/>
    </row>
    <row r="1240" spans="5:31" ht="18">
      <c r="E1240" s="31"/>
      <c r="I1240" s="31"/>
      <c r="O1240" s="31"/>
      <c r="Q1240" s="31"/>
      <c r="S1240" s="31"/>
      <c r="Y1240" s="31"/>
      <c r="Z1240" s="31"/>
      <c r="AA1240" s="31"/>
      <c r="AB1240" s="31"/>
      <c r="AC1240" s="31"/>
      <c r="AE1240" s="31"/>
    </row>
    <row r="1241" spans="5:31" ht="18">
      <c r="E1241" s="31"/>
      <c r="I1241" s="31"/>
      <c r="O1241" s="31"/>
      <c r="Q1241" s="31"/>
      <c r="S1241" s="31"/>
      <c r="Y1241" s="31"/>
      <c r="Z1241" s="31"/>
      <c r="AA1241" s="31"/>
      <c r="AB1241" s="31"/>
      <c r="AC1241" s="31"/>
      <c r="AE1241" s="31"/>
    </row>
    <row r="1242" spans="5:31" ht="18">
      <c r="E1242" s="31"/>
      <c r="I1242" s="31"/>
      <c r="O1242" s="31"/>
      <c r="Q1242" s="31"/>
      <c r="S1242" s="31"/>
      <c r="Y1242" s="31"/>
      <c r="Z1242" s="31"/>
      <c r="AA1242" s="31"/>
      <c r="AB1242" s="31"/>
      <c r="AC1242" s="31"/>
      <c r="AE1242" s="31"/>
    </row>
    <row r="1243" spans="5:31" ht="18">
      <c r="E1243" s="31"/>
      <c r="I1243" s="31"/>
      <c r="O1243" s="31"/>
      <c r="Q1243" s="31"/>
      <c r="S1243" s="31"/>
      <c r="Y1243" s="31"/>
      <c r="Z1243" s="31"/>
      <c r="AA1243" s="31"/>
      <c r="AB1243" s="31"/>
      <c r="AC1243" s="31"/>
      <c r="AE1243" s="31"/>
    </row>
    <row r="1244" spans="5:31" ht="18">
      <c r="E1244" s="31"/>
      <c r="I1244" s="31"/>
      <c r="O1244" s="31"/>
      <c r="Q1244" s="31"/>
      <c r="S1244" s="31"/>
      <c r="Y1244" s="31"/>
      <c r="Z1244" s="31"/>
      <c r="AA1244" s="31"/>
      <c r="AB1244" s="31"/>
      <c r="AC1244" s="31"/>
      <c r="AE1244" s="31"/>
    </row>
    <row r="1245" spans="5:31" ht="18">
      <c r="E1245" s="31"/>
      <c r="I1245" s="31"/>
      <c r="O1245" s="31"/>
      <c r="Q1245" s="31"/>
      <c r="S1245" s="31"/>
      <c r="Y1245" s="31"/>
      <c r="Z1245" s="31"/>
      <c r="AA1245" s="31"/>
      <c r="AB1245" s="31"/>
      <c r="AC1245" s="31"/>
      <c r="AE1245" s="31"/>
    </row>
    <row r="1246" spans="5:31" ht="18">
      <c r="E1246" s="31"/>
      <c r="I1246" s="31"/>
      <c r="O1246" s="31"/>
      <c r="Q1246" s="31"/>
      <c r="S1246" s="31"/>
      <c r="Y1246" s="31"/>
      <c r="Z1246" s="31"/>
      <c r="AA1246" s="31"/>
      <c r="AB1246" s="31"/>
      <c r="AC1246" s="31"/>
      <c r="AE1246" s="31"/>
    </row>
    <row r="1247" spans="5:31" ht="18">
      <c r="E1247" s="31"/>
      <c r="I1247" s="31"/>
      <c r="O1247" s="31"/>
      <c r="Q1247" s="31"/>
      <c r="S1247" s="31"/>
      <c r="Y1247" s="31"/>
      <c r="Z1247" s="31"/>
      <c r="AA1247" s="31"/>
      <c r="AB1247" s="31"/>
      <c r="AC1247" s="31"/>
      <c r="AE1247" s="31"/>
    </row>
    <row r="1248" spans="5:31" ht="18">
      <c r="E1248" s="31"/>
      <c r="I1248" s="31"/>
      <c r="O1248" s="31"/>
      <c r="Q1248" s="31"/>
      <c r="S1248" s="31"/>
      <c r="Y1248" s="31"/>
      <c r="Z1248" s="31"/>
      <c r="AA1248" s="31"/>
      <c r="AB1248" s="31"/>
      <c r="AC1248" s="31"/>
      <c r="AE1248" s="31"/>
    </row>
    <row r="1249" spans="5:31" ht="18">
      <c r="E1249" s="31"/>
      <c r="I1249" s="31"/>
      <c r="O1249" s="31"/>
      <c r="Q1249" s="31"/>
      <c r="S1249" s="31"/>
      <c r="Y1249" s="31"/>
      <c r="Z1249" s="31"/>
      <c r="AA1249" s="31"/>
      <c r="AB1249" s="31"/>
      <c r="AC1249" s="31"/>
      <c r="AE1249" s="31"/>
    </row>
    <row r="1250" spans="5:31" ht="18">
      <c r="E1250" s="31"/>
      <c r="I1250" s="31"/>
      <c r="O1250" s="31"/>
      <c r="Q1250" s="31"/>
      <c r="S1250" s="31"/>
      <c r="Y1250" s="31"/>
      <c r="Z1250" s="31"/>
      <c r="AA1250" s="31"/>
      <c r="AB1250" s="31"/>
      <c r="AC1250" s="31"/>
      <c r="AE1250" s="31"/>
    </row>
    <row r="1251" spans="5:31" ht="18">
      <c r="E1251" s="31"/>
      <c r="I1251" s="31"/>
      <c r="O1251" s="31"/>
      <c r="Q1251" s="31"/>
      <c r="S1251" s="31"/>
      <c r="Y1251" s="31"/>
      <c r="Z1251" s="31"/>
      <c r="AA1251" s="31"/>
      <c r="AB1251" s="31"/>
      <c r="AC1251" s="31"/>
      <c r="AE1251" s="31"/>
    </row>
    <row r="1252" spans="5:31" ht="18">
      <c r="E1252" s="31"/>
      <c r="I1252" s="31"/>
      <c r="O1252" s="31"/>
      <c r="Q1252" s="31"/>
      <c r="S1252" s="31"/>
      <c r="Y1252" s="31"/>
      <c r="Z1252" s="31"/>
      <c r="AA1252" s="31"/>
      <c r="AB1252" s="31"/>
      <c r="AC1252" s="31"/>
      <c r="AE1252" s="31"/>
    </row>
    <row r="1253" spans="5:31" ht="18">
      <c r="E1253" s="31"/>
      <c r="I1253" s="31"/>
      <c r="O1253" s="31"/>
      <c r="Q1253" s="31"/>
      <c r="S1253" s="31"/>
      <c r="Y1253" s="31"/>
      <c r="Z1253" s="31"/>
      <c r="AA1253" s="31"/>
      <c r="AB1253" s="31"/>
      <c r="AC1253" s="31"/>
      <c r="AE1253" s="31"/>
    </row>
    <row r="1254" spans="5:31" ht="18">
      <c r="E1254" s="31"/>
      <c r="I1254" s="31"/>
      <c r="O1254" s="31"/>
      <c r="Q1254" s="31"/>
      <c r="S1254" s="31"/>
      <c r="Y1254" s="31"/>
      <c r="Z1254" s="31"/>
      <c r="AA1254" s="31"/>
      <c r="AB1254" s="31"/>
      <c r="AC1254" s="31"/>
      <c r="AE1254" s="31"/>
    </row>
    <row r="1255" spans="5:31" ht="18">
      <c r="E1255" s="31"/>
      <c r="I1255" s="31"/>
      <c r="O1255" s="31"/>
      <c r="Q1255" s="31"/>
      <c r="S1255" s="31"/>
      <c r="Y1255" s="31"/>
      <c r="Z1255" s="31"/>
      <c r="AA1255" s="31"/>
      <c r="AB1255" s="31"/>
      <c r="AC1255" s="31"/>
      <c r="AE1255" s="31"/>
    </row>
    <row r="1256" spans="5:31" ht="18">
      <c r="E1256" s="31"/>
      <c r="I1256" s="31"/>
      <c r="O1256" s="31"/>
      <c r="Q1256" s="31"/>
      <c r="S1256" s="31"/>
      <c r="Y1256" s="31"/>
      <c r="Z1256" s="31"/>
      <c r="AA1256" s="31"/>
      <c r="AB1256" s="31"/>
      <c r="AC1256" s="31"/>
      <c r="AE1256" s="31"/>
    </row>
    <row r="1257" spans="5:31" ht="18">
      <c r="E1257" s="31"/>
      <c r="I1257" s="31"/>
      <c r="O1257" s="31"/>
      <c r="Q1257" s="31"/>
      <c r="S1257" s="31"/>
      <c r="Y1257" s="31"/>
      <c r="Z1257" s="31"/>
      <c r="AA1257" s="31"/>
      <c r="AB1257" s="31"/>
      <c r="AC1257" s="31"/>
      <c r="AE1257" s="31"/>
    </row>
    <row r="1258" spans="5:31" ht="18">
      <c r="E1258" s="31"/>
      <c r="I1258" s="31"/>
      <c r="O1258" s="31"/>
      <c r="Q1258" s="31"/>
      <c r="S1258" s="31"/>
      <c r="Y1258" s="31"/>
      <c r="Z1258" s="31"/>
      <c r="AA1258" s="31"/>
      <c r="AB1258" s="31"/>
      <c r="AC1258" s="31"/>
      <c r="AE1258" s="31"/>
    </row>
    <row r="1259" spans="5:31" ht="18">
      <c r="E1259" s="31"/>
      <c r="I1259" s="31"/>
      <c r="O1259" s="31"/>
      <c r="Q1259" s="31"/>
      <c r="S1259" s="31"/>
      <c r="Y1259" s="31"/>
      <c r="Z1259" s="31"/>
      <c r="AA1259" s="31"/>
      <c r="AB1259" s="31"/>
      <c r="AC1259" s="31"/>
      <c r="AE1259" s="31"/>
    </row>
    <row r="1260" spans="5:31" ht="18">
      <c r="E1260" s="31"/>
      <c r="I1260" s="31"/>
      <c r="O1260" s="31"/>
      <c r="Q1260" s="31"/>
      <c r="S1260" s="31"/>
      <c r="Y1260" s="31"/>
      <c r="Z1260" s="31"/>
      <c r="AA1260" s="31"/>
      <c r="AB1260" s="31"/>
      <c r="AC1260" s="31"/>
      <c r="AE1260" s="31"/>
    </row>
    <row r="1261" spans="5:31" ht="18">
      <c r="E1261" s="31"/>
      <c r="I1261" s="31"/>
      <c r="O1261" s="31"/>
      <c r="Q1261" s="31"/>
      <c r="S1261" s="31"/>
      <c r="Y1261" s="31"/>
      <c r="Z1261" s="31"/>
      <c r="AA1261" s="31"/>
      <c r="AB1261" s="31"/>
      <c r="AC1261" s="31"/>
      <c r="AE1261" s="31"/>
    </row>
    <row r="1262" spans="5:31" ht="18">
      <c r="E1262" s="31"/>
      <c r="I1262" s="31"/>
      <c r="O1262" s="31"/>
      <c r="Q1262" s="31"/>
      <c r="S1262" s="31"/>
      <c r="Y1262" s="31"/>
      <c r="Z1262" s="31"/>
      <c r="AA1262" s="31"/>
      <c r="AB1262" s="31"/>
      <c r="AC1262" s="31"/>
      <c r="AE1262" s="31"/>
    </row>
    <row r="1263" spans="5:31" ht="18">
      <c r="E1263" s="31"/>
      <c r="I1263" s="31"/>
      <c r="O1263" s="31"/>
      <c r="Q1263" s="31"/>
      <c r="S1263" s="31"/>
      <c r="Y1263" s="31"/>
      <c r="Z1263" s="31"/>
      <c r="AA1263" s="31"/>
      <c r="AB1263" s="31"/>
      <c r="AC1263" s="31"/>
      <c r="AE1263" s="31"/>
    </row>
    <row r="1264" spans="5:31" ht="18">
      <c r="E1264" s="31"/>
      <c r="I1264" s="31"/>
      <c r="O1264" s="31"/>
      <c r="Q1264" s="31"/>
      <c r="S1264" s="31"/>
      <c r="Y1264" s="31"/>
      <c r="Z1264" s="31"/>
      <c r="AA1264" s="31"/>
      <c r="AB1264" s="31"/>
      <c r="AC1264" s="31"/>
      <c r="AE1264" s="31"/>
    </row>
    <row r="1265" spans="5:31" ht="18">
      <c r="E1265" s="31"/>
      <c r="I1265" s="31"/>
      <c r="O1265" s="31"/>
      <c r="Q1265" s="31"/>
      <c r="S1265" s="31"/>
      <c r="Y1265" s="31"/>
      <c r="Z1265" s="31"/>
      <c r="AA1265" s="31"/>
      <c r="AB1265" s="31"/>
      <c r="AC1265" s="31"/>
      <c r="AE1265" s="31"/>
    </row>
    <row r="1266" spans="5:31" ht="18">
      <c r="E1266" s="31"/>
      <c r="I1266" s="31"/>
      <c r="O1266" s="31"/>
      <c r="Q1266" s="31"/>
      <c r="S1266" s="31"/>
      <c r="Y1266" s="31"/>
      <c r="Z1266" s="31"/>
      <c r="AA1266" s="31"/>
      <c r="AB1266" s="31"/>
      <c r="AC1266" s="31"/>
      <c r="AE1266" s="31"/>
    </row>
    <row r="1267" spans="5:31" ht="18">
      <c r="E1267" s="31"/>
      <c r="I1267" s="31"/>
      <c r="O1267" s="31"/>
      <c r="Q1267" s="31"/>
      <c r="S1267" s="31"/>
      <c r="Y1267" s="31"/>
      <c r="Z1267" s="31"/>
      <c r="AA1267" s="31"/>
      <c r="AB1267" s="31"/>
      <c r="AC1267" s="31"/>
      <c r="AE1267" s="31"/>
    </row>
    <row r="1268" spans="5:31" ht="18">
      <c r="E1268" s="31"/>
      <c r="I1268" s="31"/>
      <c r="O1268" s="31"/>
      <c r="Q1268" s="31"/>
      <c r="S1268" s="31"/>
      <c r="Y1268" s="31"/>
      <c r="Z1268" s="31"/>
      <c r="AA1268" s="31"/>
      <c r="AB1268" s="31"/>
      <c r="AC1268" s="31"/>
      <c r="AE1268" s="31"/>
    </row>
    <row r="1269" spans="5:31" ht="18">
      <c r="E1269" s="31"/>
      <c r="I1269" s="31"/>
      <c r="O1269" s="31"/>
      <c r="Q1269" s="31"/>
      <c r="S1269" s="31"/>
      <c r="Y1269" s="31"/>
      <c r="Z1269" s="31"/>
      <c r="AA1269" s="31"/>
      <c r="AB1269" s="31"/>
      <c r="AC1269" s="31"/>
      <c r="AE1269" s="31"/>
    </row>
    <row r="1270" spans="5:31" ht="18">
      <c r="E1270" s="31"/>
      <c r="I1270" s="31"/>
      <c r="O1270" s="31"/>
      <c r="Q1270" s="31"/>
      <c r="S1270" s="31"/>
      <c r="Y1270" s="31"/>
      <c r="Z1270" s="31"/>
      <c r="AA1270" s="31"/>
      <c r="AB1270" s="31"/>
      <c r="AC1270" s="31"/>
      <c r="AE1270" s="31"/>
    </row>
    <row r="1271" spans="5:31" ht="18">
      <c r="E1271" s="31"/>
      <c r="I1271" s="31"/>
      <c r="O1271" s="31"/>
      <c r="Q1271" s="31"/>
      <c r="S1271" s="31"/>
      <c r="Y1271" s="31"/>
      <c r="Z1271" s="31"/>
      <c r="AA1271" s="31"/>
      <c r="AB1271" s="31"/>
      <c r="AC1271" s="31"/>
      <c r="AE1271" s="31"/>
    </row>
    <row r="1272" spans="5:31" ht="18">
      <c r="E1272" s="31"/>
      <c r="I1272" s="31"/>
      <c r="O1272" s="31"/>
      <c r="Q1272" s="31"/>
      <c r="S1272" s="31"/>
      <c r="Y1272" s="31"/>
      <c r="Z1272" s="31"/>
      <c r="AA1272" s="31"/>
      <c r="AB1272" s="31"/>
      <c r="AC1272" s="31"/>
      <c r="AE1272" s="31"/>
    </row>
    <row r="1273" spans="5:31" ht="18">
      <c r="E1273" s="31"/>
      <c r="I1273" s="31"/>
      <c r="O1273" s="31"/>
      <c r="Q1273" s="31"/>
      <c r="S1273" s="31"/>
      <c r="Y1273" s="31"/>
      <c r="Z1273" s="31"/>
      <c r="AA1273" s="31"/>
      <c r="AB1273" s="31"/>
      <c r="AC1273" s="31"/>
      <c r="AE1273" s="31"/>
    </row>
    <row r="1274" spans="5:31" ht="18">
      <c r="E1274" s="31"/>
      <c r="I1274" s="31"/>
      <c r="O1274" s="31"/>
      <c r="Q1274" s="31"/>
      <c r="S1274" s="31"/>
      <c r="Y1274" s="31"/>
      <c r="Z1274" s="31"/>
      <c r="AA1274" s="31"/>
      <c r="AB1274" s="31"/>
      <c r="AC1274" s="31"/>
      <c r="AE1274" s="31"/>
    </row>
    <row r="1275" spans="5:31" ht="18">
      <c r="E1275" s="31"/>
      <c r="I1275" s="31"/>
      <c r="O1275" s="31"/>
      <c r="Q1275" s="31"/>
      <c r="S1275" s="31"/>
      <c r="Y1275" s="31"/>
      <c r="Z1275" s="31"/>
      <c r="AA1275" s="31"/>
      <c r="AB1275" s="31"/>
      <c r="AC1275" s="31"/>
      <c r="AE1275" s="31"/>
    </row>
    <row r="1276" spans="5:31" ht="18">
      <c r="E1276" s="31"/>
      <c r="I1276" s="31"/>
      <c r="O1276" s="31"/>
      <c r="Q1276" s="31"/>
      <c r="S1276" s="31"/>
      <c r="Y1276" s="31"/>
      <c r="Z1276" s="31"/>
      <c r="AA1276" s="31"/>
      <c r="AB1276" s="31"/>
      <c r="AC1276" s="31"/>
      <c r="AE1276" s="31"/>
    </row>
    <row r="1277" spans="5:31" ht="18">
      <c r="E1277" s="31"/>
      <c r="I1277" s="31"/>
      <c r="O1277" s="31"/>
      <c r="Q1277" s="31"/>
      <c r="S1277" s="31"/>
      <c r="Y1277" s="31"/>
      <c r="Z1277" s="31"/>
      <c r="AA1277" s="31"/>
      <c r="AB1277" s="31"/>
      <c r="AC1277" s="31"/>
      <c r="AE1277" s="31"/>
    </row>
    <row r="1278" spans="5:31" ht="18">
      <c r="E1278" s="31"/>
      <c r="I1278" s="31"/>
      <c r="O1278" s="31"/>
      <c r="Q1278" s="31"/>
      <c r="S1278" s="31"/>
      <c r="Y1278" s="31"/>
      <c r="Z1278" s="31"/>
      <c r="AA1278" s="31"/>
      <c r="AB1278" s="31"/>
      <c r="AC1278" s="31"/>
      <c r="AE1278" s="31"/>
    </row>
    <row r="1279" spans="5:31" ht="18">
      <c r="E1279" s="31"/>
      <c r="I1279" s="31"/>
      <c r="O1279" s="31"/>
      <c r="Q1279" s="31"/>
      <c r="S1279" s="31"/>
      <c r="Y1279" s="31"/>
      <c r="Z1279" s="31"/>
      <c r="AA1279" s="31"/>
      <c r="AB1279" s="31"/>
      <c r="AC1279" s="31"/>
      <c r="AE1279" s="31"/>
    </row>
    <row r="1280" spans="5:31" ht="18">
      <c r="E1280" s="31"/>
      <c r="I1280" s="31"/>
      <c r="O1280" s="31"/>
      <c r="Q1280" s="31"/>
      <c r="S1280" s="31"/>
      <c r="Y1280" s="31"/>
      <c r="Z1280" s="31"/>
      <c r="AA1280" s="31"/>
      <c r="AB1280" s="31"/>
      <c r="AC1280" s="31"/>
      <c r="AE1280" s="31"/>
    </row>
    <row r="1281" spans="5:31" ht="18">
      <c r="E1281" s="31"/>
      <c r="I1281" s="31"/>
      <c r="O1281" s="31"/>
      <c r="Q1281" s="31"/>
      <c r="S1281" s="31"/>
      <c r="Y1281" s="31"/>
      <c r="Z1281" s="31"/>
      <c r="AA1281" s="31"/>
      <c r="AB1281" s="31"/>
      <c r="AC1281" s="31"/>
      <c r="AE1281" s="31"/>
    </row>
    <row r="1282" spans="5:31" ht="18">
      <c r="E1282" s="31"/>
      <c r="I1282" s="31"/>
      <c r="O1282" s="31"/>
      <c r="Q1282" s="31"/>
      <c r="S1282" s="31"/>
      <c r="Y1282" s="31"/>
      <c r="Z1282" s="31"/>
      <c r="AA1282" s="31"/>
      <c r="AB1282" s="31"/>
      <c r="AC1282" s="31"/>
      <c r="AE1282" s="31"/>
    </row>
    <row r="1283" spans="5:31" ht="18">
      <c r="E1283" s="31"/>
      <c r="I1283" s="31"/>
      <c r="O1283" s="31"/>
      <c r="Q1283" s="31"/>
      <c r="S1283" s="31"/>
      <c r="Y1283" s="31"/>
      <c r="Z1283" s="31"/>
      <c r="AA1283" s="31"/>
      <c r="AB1283" s="31"/>
      <c r="AC1283" s="31"/>
      <c r="AE1283" s="31"/>
    </row>
    <row r="1284" spans="5:31" ht="18">
      <c r="E1284" s="31"/>
      <c r="I1284" s="31"/>
      <c r="O1284" s="31"/>
      <c r="Q1284" s="31"/>
      <c r="S1284" s="31"/>
      <c r="Y1284" s="31"/>
      <c r="Z1284" s="31"/>
      <c r="AA1284" s="31"/>
      <c r="AB1284" s="31"/>
      <c r="AC1284" s="31"/>
      <c r="AE1284" s="31"/>
    </row>
    <row r="1285" spans="5:31" ht="18">
      <c r="E1285" s="31"/>
      <c r="I1285" s="31"/>
      <c r="O1285" s="31"/>
      <c r="Q1285" s="31"/>
      <c r="S1285" s="31"/>
      <c r="Y1285" s="31"/>
      <c r="Z1285" s="31"/>
      <c r="AA1285" s="31"/>
      <c r="AB1285" s="31"/>
      <c r="AC1285" s="31"/>
      <c r="AE1285" s="31"/>
    </row>
    <row r="1286" spans="5:31" ht="18">
      <c r="E1286" s="31"/>
      <c r="I1286" s="31"/>
      <c r="O1286" s="31"/>
      <c r="Q1286" s="31"/>
      <c r="S1286" s="31"/>
      <c r="Y1286" s="31"/>
      <c r="Z1286" s="31"/>
      <c r="AA1286" s="31"/>
      <c r="AB1286" s="31"/>
      <c r="AC1286" s="31"/>
      <c r="AE1286" s="31"/>
    </row>
    <row r="1287" spans="5:31" ht="18">
      <c r="E1287" s="31"/>
      <c r="I1287" s="31"/>
      <c r="O1287" s="31"/>
      <c r="Q1287" s="31"/>
      <c r="S1287" s="31"/>
      <c r="Y1287" s="31"/>
      <c r="Z1287" s="31"/>
      <c r="AA1287" s="31"/>
      <c r="AB1287" s="31"/>
      <c r="AC1287" s="31"/>
      <c r="AE1287" s="31"/>
    </row>
    <row r="1288" spans="5:31" ht="18">
      <c r="E1288" s="31"/>
      <c r="I1288" s="31"/>
      <c r="O1288" s="31"/>
      <c r="Q1288" s="31"/>
      <c r="S1288" s="31"/>
      <c r="Y1288" s="31"/>
      <c r="Z1288" s="31"/>
      <c r="AA1288" s="31"/>
      <c r="AB1288" s="31"/>
      <c r="AC1288" s="31"/>
      <c r="AE1288" s="31"/>
    </row>
    <row r="1289" spans="5:31" ht="18">
      <c r="E1289" s="31"/>
      <c r="I1289" s="31"/>
      <c r="O1289" s="31"/>
      <c r="Q1289" s="31"/>
      <c r="S1289" s="31"/>
      <c r="Y1289" s="31"/>
      <c r="Z1289" s="31"/>
      <c r="AA1289" s="31"/>
      <c r="AB1289" s="31"/>
      <c r="AC1289" s="31"/>
      <c r="AE1289" s="31"/>
    </row>
    <row r="1290" spans="5:31" ht="18">
      <c r="E1290" s="31"/>
      <c r="I1290" s="31"/>
      <c r="O1290" s="31"/>
      <c r="Q1290" s="31"/>
      <c r="S1290" s="31"/>
      <c r="Y1290" s="31"/>
      <c r="Z1290" s="31"/>
      <c r="AA1290" s="31"/>
      <c r="AB1290" s="31"/>
      <c r="AC1290" s="31"/>
      <c r="AE1290" s="31"/>
    </row>
    <row r="1291" spans="5:31" ht="18">
      <c r="E1291" s="31"/>
      <c r="I1291" s="31"/>
      <c r="O1291" s="31"/>
      <c r="Q1291" s="31"/>
      <c r="S1291" s="31"/>
      <c r="Y1291" s="31"/>
      <c r="Z1291" s="31"/>
      <c r="AA1291" s="31"/>
      <c r="AB1291" s="31"/>
      <c r="AC1291" s="31"/>
      <c r="AE1291" s="31"/>
    </row>
    <row r="1292" spans="5:31" ht="18">
      <c r="E1292" s="31"/>
      <c r="I1292" s="31"/>
      <c r="O1292" s="31"/>
      <c r="Q1292" s="31"/>
      <c r="S1292" s="31"/>
      <c r="Y1292" s="31"/>
      <c r="Z1292" s="31"/>
      <c r="AA1292" s="31"/>
      <c r="AB1292" s="31"/>
      <c r="AC1292" s="31"/>
      <c r="AE1292" s="31"/>
    </row>
    <row r="1293" spans="5:31" ht="18">
      <c r="E1293" s="31"/>
      <c r="I1293" s="31"/>
      <c r="O1293" s="31"/>
      <c r="Q1293" s="31"/>
      <c r="S1293" s="31"/>
      <c r="Y1293" s="31"/>
      <c r="Z1293" s="31"/>
      <c r="AA1293" s="31"/>
      <c r="AB1293" s="31"/>
      <c r="AC1293" s="31"/>
      <c r="AE1293" s="31"/>
    </row>
    <row r="1294" spans="5:31" ht="18">
      <c r="E1294" s="31"/>
      <c r="I1294" s="31"/>
      <c r="O1294" s="31"/>
      <c r="Q1294" s="31"/>
      <c r="S1294" s="31"/>
      <c r="Y1294" s="31"/>
      <c r="Z1294" s="31"/>
      <c r="AA1294" s="31"/>
      <c r="AB1294" s="31"/>
      <c r="AC1294" s="31"/>
      <c r="AE1294" s="31"/>
    </row>
    <row r="1295" spans="5:31" ht="18">
      <c r="E1295" s="31"/>
      <c r="I1295" s="31"/>
      <c r="O1295" s="31"/>
      <c r="Q1295" s="31"/>
      <c r="S1295" s="31"/>
      <c r="Y1295" s="31"/>
      <c r="Z1295" s="31"/>
      <c r="AA1295" s="31"/>
      <c r="AB1295" s="31"/>
      <c r="AC1295" s="31"/>
      <c r="AE1295" s="31"/>
    </row>
    <row r="1296" spans="5:31" ht="18">
      <c r="E1296" s="31"/>
      <c r="I1296" s="31"/>
      <c r="O1296" s="31"/>
      <c r="Q1296" s="31"/>
      <c r="S1296" s="31"/>
      <c r="Y1296" s="31"/>
      <c r="Z1296" s="31"/>
      <c r="AA1296" s="31"/>
      <c r="AB1296" s="31"/>
      <c r="AC1296" s="31"/>
      <c r="AE1296" s="31"/>
    </row>
    <row r="1297" spans="5:31" ht="18">
      <c r="E1297" s="31"/>
      <c r="I1297" s="31"/>
      <c r="O1297" s="31"/>
      <c r="Q1297" s="31"/>
      <c r="S1297" s="31"/>
      <c r="Y1297" s="31"/>
      <c r="Z1297" s="31"/>
      <c r="AA1297" s="31"/>
      <c r="AB1297" s="31"/>
      <c r="AC1297" s="31"/>
      <c r="AE1297" s="31"/>
    </row>
    <row r="1298" spans="5:31" ht="18">
      <c r="E1298" s="31"/>
      <c r="I1298" s="31"/>
      <c r="O1298" s="31"/>
      <c r="Q1298" s="31"/>
      <c r="S1298" s="31"/>
      <c r="Y1298" s="31"/>
      <c r="Z1298" s="31"/>
      <c r="AA1298" s="31"/>
      <c r="AB1298" s="31"/>
      <c r="AC1298" s="31"/>
      <c r="AE1298" s="31"/>
    </row>
    <row r="1299" spans="5:31" ht="18">
      <c r="E1299" s="31"/>
      <c r="I1299" s="31"/>
      <c r="O1299" s="31"/>
      <c r="Q1299" s="31"/>
      <c r="S1299" s="31"/>
      <c r="Y1299" s="31"/>
      <c r="Z1299" s="31"/>
      <c r="AA1299" s="31"/>
      <c r="AB1299" s="31"/>
      <c r="AC1299" s="31"/>
      <c r="AE1299" s="31"/>
    </row>
    <row r="1300" spans="5:31" ht="18">
      <c r="E1300" s="31"/>
      <c r="I1300" s="31"/>
      <c r="O1300" s="31"/>
      <c r="Q1300" s="31"/>
      <c r="S1300" s="31"/>
      <c r="Y1300" s="31"/>
      <c r="Z1300" s="31"/>
      <c r="AA1300" s="31"/>
      <c r="AB1300" s="31"/>
      <c r="AC1300" s="31"/>
      <c r="AE1300" s="31"/>
    </row>
    <row r="1301" spans="5:31" ht="18">
      <c r="E1301" s="31"/>
      <c r="I1301" s="31"/>
      <c r="O1301" s="31"/>
      <c r="Q1301" s="31"/>
      <c r="S1301" s="31"/>
      <c r="Y1301" s="31"/>
      <c r="Z1301" s="31"/>
      <c r="AA1301" s="31"/>
      <c r="AB1301" s="31"/>
      <c r="AC1301" s="31"/>
      <c r="AE1301" s="31"/>
    </row>
    <row r="1302" spans="5:31" ht="18">
      <c r="E1302" s="31"/>
      <c r="I1302" s="31"/>
      <c r="O1302" s="31"/>
      <c r="Q1302" s="31"/>
      <c r="S1302" s="31"/>
      <c r="Y1302" s="31"/>
      <c r="Z1302" s="31"/>
      <c r="AA1302" s="31"/>
      <c r="AB1302" s="31"/>
      <c r="AC1302" s="31"/>
      <c r="AE1302" s="31"/>
    </row>
    <row r="1303" spans="5:31" ht="18">
      <c r="E1303" s="31"/>
      <c r="I1303" s="31"/>
      <c r="O1303" s="31"/>
      <c r="Q1303" s="31"/>
      <c r="S1303" s="31"/>
      <c r="Y1303" s="31"/>
      <c r="Z1303" s="31"/>
      <c r="AA1303" s="31"/>
      <c r="AB1303" s="31"/>
      <c r="AC1303" s="31"/>
      <c r="AE1303" s="31"/>
    </row>
    <row r="1304" spans="5:31" ht="18">
      <c r="E1304" s="31"/>
      <c r="I1304" s="31"/>
      <c r="O1304" s="31"/>
      <c r="Q1304" s="31"/>
      <c r="S1304" s="31"/>
      <c r="Y1304" s="31"/>
      <c r="Z1304" s="31"/>
      <c r="AA1304" s="31"/>
      <c r="AB1304" s="31"/>
      <c r="AC1304" s="31"/>
      <c r="AE1304" s="31"/>
    </row>
    <row r="1305" spans="5:31" ht="18">
      <c r="E1305" s="31"/>
      <c r="I1305" s="31"/>
      <c r="O1305" s="31"/>
      <c r="Q1305" s="31"/>
      <c r="S1305" s="31"/>
      <c r="Y1305" s="31"/>
      <c r="Z1305" s="31"/>
      <c r="AA1305" s="31"/>
      <c r="AB1305" s="31"/>
      <c r="AC1305" s="31"/>
      <c r="AE1305" s="31"/>
    </row>
    <row r="1306" spans="5:31" ht="18">
      <c r="E1306" s="31"/>
      <c r="I1306" s="31"/>
      <c r="O1306" s="31"/>
      <c r="Q1306" s="31"/>
      <c r="S1306" s="31"/>
      <c r="Y1306" s="31"/>
      <c r="Z1306" s="31"/>
      <c r="AA1306" s="31"/>
      <c r="AB1306" s="31"/>
      <c r="AC1306" s="31"/>
      <c r="AE1306" s="31"/>
    </row>
    <row r="1307" spans="5:31" ht="18">
      <c r="E1307" s="31"/>
      <c r="I1307" s="31"/>
      <c r="O1307" s="31"/>
      <c r="Q1307" s="31"/>
      <c r="S1307" s="31"/>
      <c r="Y1307" s="31"/>
      <c r="Z1307" s="31"/>
      <c r="AA1307" s="31"/>
      <c r="AB1307" s="31"/>
      <c r="AC1307" s="31"/>
      <c r="AE1307" s="31"/>
    </row>
    <row r="1308" spans="5:31" ht="18">
      <c r="E1308" s="31"/>
      <c r="I1308" s="31"/>
      <c r="O1308" s="31"/>
      <c r="Q1308" s="31"/>
      <c r="S1308" s="31"/>
      <c r="Y1308" s="31"/>
      <c r="Z1308" s="31"/>
      <c r="AA1308" s="31"/>
      <c r="AB1308" s="31"/>
      <c r="AC1308" s="31"/>
      <c r="AE1308" s="31"/>
    </row>
    <row r="1309" spans="5:31" ht="18">
      <c r="E1309" s="31"/>
      <c r="I1309" s="31"/>
      <c r="O1309" s="31"/>
      <c r="Q1309" s="31"/>
      <c r="S1309" s="31"/>
      <c r="Y1309" s="31"/>
      <c r="Z1309" s="31"/>
      <c r="AA1309" s="31"/>
      <c r="AB1309" s="31"/>
      <c r="AC1309" s="31"/>
      <c r="AE1309" s="31"/>
    </row>
    <row r="1310" spans="5:31" ht="18">
      <c r="E1310" s="31"/>
      <c r="I1310" s="31"/>
      <c r="O1310" s="31"/>
      <c r="Q1310" s="31"/>
      <c r="S1310" s="31"/>
      <c r="Y1310" s="31"/>
      <c r="Z1310" s="31"/>
      <c r="AA1310" s="31"/>
      <c r="AB1310" s="31"/>
      <c r="AC1310" s="31"/>
      <c r="AE1310" s="31"/>
    </row>
    <row r="1311" spans="5:31" ht="18">
      <c r="E1311" s="31"/>
      <c r="I1311" s="31"/>
      <c r="O1311" s="31"/>
      <c r="Q1311" s="31"/>
      <c r="S1311" s="31"/>
      <c r="Y1311" s="31"/>
      <c r="Z1311" s="31"/>
      <c r="AA1311" s="31"/>
      <c r="AB1311" s="31"/>
      <c r="AC1311" s="31"/>
      <c r="AE1311" s="31"/>
    </row>
    <row r="1312" spans="5:31" ht="18">
      <c r="E1312" s="31"/>
      <c r="I1312" s="31"/>
      <c r="O1312" s="31"/>
      <c r="Q1312" s="31"/>
      <c r="S1312" s="31"/>
      <c r="Y1312" s="31"/>
      <c r="Z1312" s="31"/>
      <c r="AA1312" s="31"/>
      <c r="AB1312" s="31"/>
      <c r="AC1312" s="31"/>
      <c r="AE1312" s="31"/>
    </row>
    <row r="1313" spans="5:31" ht="18">
      <c r="E1313" s="31"/>
      <c r="I1313" s="31"/>
      <c r="O1313" s="31"/>
      <c r="Q1313" s="31"/>
      <c r="S1313" s="31"/>
      <c r="Y1313" s="31"/>
      <c r="Z1313" s="31"/>
      <c r="AA1313" s="31"/>
      <c r="AB1313" s="31"/>
      <c r="AC1313" s="31"/>
      <c r="AE1313" s="31"/>
    </row>
    <row r="1314" spans="5:31" ht="18">
      <c r="E1314" s="31"/>
      <c r="I1314" s="31"/>
      <c r="O1314" s="31"/>
      <c r="Q1314" s="31"/>
      <c r="S1314" s="31"/>
      <c r="Y1314" s="31"/>
      <c r="Z1314" s="31"/>
      <c r="AA1314" s="31"/>
      <c r="AB1314" s="31"/>
      <c r="AC1314" s="31"/>
      <c r="AE1314" s="31"/>
    </row>
    <row r="1315" spans="5:31" ht="18">
      <c r="E1315" s="31"/>
      <c r="I1315" s="31"/>
      <c r="O1315" s="31"/>
      <c r="Q1315" s="31"/>
      <c r="S1315" s="31"/>
      <c r="Y1315" s="31"/>
      <c r="Z1315" s="31"/>
      <c r="AA1315" s="31"/>
      <c r="AB1315" s="31"/>
      <c r="AC1315" s="31"/>
      <c r="AE1315" s="31"/>
    </row>
    <row r="1316" spans="5:31" ht="18">
      <c r="E1316" s="31"/>
      <c r="I1316" s="31"/>
      <c r="O1316" s="31"/>
      <c r="Q1316" s="31"/>
      <c r="S1316" s="31"/>
      <c r="Y1316" s="31"/>
      <c r="Z1316" s="31"/>
      <c r="AA1316" s="31"/>
      <c r="AB1316" s="31"/>
      <c r="AC1316" s="31"/>
      <c r="AE1316" s="31"/>
    </row>
    <row r="1317" spans="5:31" ht="18">
      <c r="E1317" s="31"/>
      <c r="I1317" s="31"/>
      <c r="O1317" s="31"/>
      <c r="Q1317" s="31"/>
      <c r="S1317" s="31"/>
      <c r="Y1317" s="31"/>
      <c r="Z1317" s="31"/>
      <c r="AA1317" s="31"/>
      <c r="AB1317" s="31"/>
      <c r="AC1317" s="31"/>
      <c r="AE1317" s="31"/>
    </row>
    <row r="1318" spans="5:31" ht="18">
      <c r="E1318" s="31"/>
      <c r="I1318" s="31"/>
      <c r="O1318" s="31"/>
      <c r="Q1318" s="31"/>
      <c r="S1318" s="31"/>
      <c r="Y1318" s="31"/>
      <c r="Z1318" s="31"/>
      <c r="AA1318" s="31"/>
      <c r="AB1318" s="31"/>
      <c r="AC1318" s="31"/>
      <c r="AE1318" s="31"/>
    </row>
    <row r="1319" spans="5:31" ht="18">
      <c r="E1319" s="31"/>
      <c r="I1319" s="31"/>
      <c r="O1319" s="31"/>
      <c r="Q1319" s="31"/>
      <c r="S1319" s="31"/>
      <c r="Y1319" s="31"/>
      <c r="Z1319" s="31"/>
      <c r="AA1319" s="31"/>
      <c r="AB1319" s="31"/>
      <c r="AC1319" s="31"/>
      <c r="AE1319" s="31"/>
    </row>
    <row r="1320" spans="5:31" ht="18">
      <c r="E1320" s="31"/>
      <c r="I1320" s="31"/>
      <c r="O1320" s="31"/>
      <c r="Q1320" s="31"/>
      <c r="S1320" s="31"/>
      <c r="Y1320" s="31"/>
      <c r="Z1320" s="31"/>
      <c r="AA1320" s="31"/>
      <c r="AB1320" s="31"/>
      <c r="AC1320" s="31"/>
      <c r="AE1320" s="31"/>
    </row>
    <row r="1321" spans="5:31" ht="18">
      <c r="E1321" s="31"/>
      <c r="I1321" s="31"/>
      <c r="O1321" s="31"/>
      <c r="Q1321" s="31"/>
      <c r="S1321" s="31"/>
      <c r="Y1321" s="31"/>
      <c r="Z1321" s="31"/>
      <c r="AA1321" s="31"/>
      <c r="AB1321" s="31"/>
      <c r="AC1321" s="31"/>
      <c r="AE1321" s="31"/>
    </row>
    <row r="1322" spans="5:31" ht="18">
      <c r="E1322" s="31"/>
      <c r="I1322" s="31"/>
      <c r="O1322" s="31"/>
      <c r="Q1322" s="31"/>
      <c r="S1322" s="31"/>
      <c r="Y1322" s="31"/>
      <c r="Z1322" s="31"/>
      <c r="AA1322" s="31"/>
      <c r="AB1322" s="31"/>
      <c r="AC1322" s="31"/>
      <c r="AE1322" s="31"/>
    </row>
    <row r="1323" spans="5:31" ht="18">
      <c r="E1323" s="31"/>
      <c r="I1323" s="31"/>
      <c r="O1323" s="31"/>
      <c r="Q1323" s="31"/>
      <c r="S1323" s="31"/>
      <c r="Y1323" s="31"/>
      <c r="Z1323" s="31"/>
      <c r="AA1323" s="31"/>
      <c r="AB1323" s="31"/>
      <c r="AC1323" s="31"/>
      <c r="AE1323" s="31"/>
    </row>
    <row r="1324" spans="5:31" ht="18">
      <c r="E1324" s="31"/>
      <c r="I1324" s="31"/>
      <c r="O1324" s="31"/>
      <c r="Q1324" s="31"/>
      <c r="S1324" s="31"/>
      <c r="Y1324" s="31"/>
      <c r="Z1324" s="31"/>
      <c r="AA1324" s="31"/>
      <c r="AB1324" s="31"/>
      <c r="AC1324" s="31"/>
      <c r="AE1324" s="31"/>
    </row>
    <row r="1325" spans="5:31" ht="18">
      <c r="E1325" s="31"/>
      <c r="I1325" s="31"/>
      <c r="O1325" s="31"/>
      <c r="Q1325" s="31"/>
      <c r="S1325" s="31"/>
      <c r="Y1325" s="31"/>
      <c r="Z1325" s="31"/>
      <c r="AA1325" s="31"/>
      <c r="AB1325" s="31"/>
      <c r="AC1325" s="31"/>
      <c r="AE1325" s="31"/>
    </row>
  </sheetData>
  <sheetProtection/>
  <mergeCells count="68">
    <mergeCell ref="Y7:AC7"/>
    <mergeCell ref="B17:B18"/>
    <mergeCell ref="A1:M1"/>
    <mergeCell ref="V1:AJ1"/>
    <mergeCell ref="A2:M2"/>
    <mergeCell ref="V2:AJ2"/>
    <mergeCell ref="A3:AJ3"/>
    <mergeCell ref="A7:A8"/>
    <mergeCell ref="A5:AJ5"/>
    <mergeCell ref="B19:B20"/>
    <mergeCell ref="A37:A38"/>
    <mergeCell ref="A17:A18"/>
    <mergeCell ref="A19:A20"/>
    <mergeCell ref="Y71:AG71"/>
    <mergeCell ref="Y72:AG72"/>
    <mergeCell ref="B7:B8"/>
    <mergeCell ref="T7:X7"/>
    <mergeCell ref="B15:B16"/>
    <mergeCell ref="A15:A16"/>
    <mergeCell ref="B37:B38"/>
    <mergeCell ref="AD7:AH7"/>
    <mergeCell ref="J7:N7"/>
    <mergeCell ref="O7:S7"/>
    <mergeCell ref="D7:I7"/>
    <mergeCell ref="C7:C8"/>
    <mergeCell ref="AI102:AJ102"/>
    <mergeCell ref="AI103:AJ103"/>
    <mergeCell ref="AI104:AJ104"/>
    <mergeCell ref="AI105:AJ105"/>
    <mergeCell ref="AI106:AJ106"/>
    <mergeCell ref="AI107:AJ107"/>
    <mergeCell ref="AI100:AJ100"/>
    <mergeCell ref="AD85:AH85"/>
    <mergeCell ref="AI85:AJ86"/>
    <mergeCell ref="AI89:AJ89"/>
    <mergeCell ref="AI90:AJ90"/>
    <mergeCell ref="AI101:AJ101"/>
    <mergeCell ref="AI98:AJ98"/>
    <mergeCell ref="AI87:AJ87"/>
    <mergeCell ref="AI88:AJ88"/>
    <mergeCell ref="AI91:AJ91"/>
    <mergeCell ref="AI95:AJ95"/>
    <mergeCell ref="AI96:AJ96"/>
    <mergeCell ref="AI97:AJ97"/>
    <mergeCell ref="B63:B64"/>
    <mergeCell ref="AI99:AJ99"/>
    <mergeCell ref="A83:AJ83"/>
    <mergeCell ref="E85:I85"/>
    <mergeCell ref="J85:N85"/>
    <mergeCell ref="O85:S85"/>
    <mergeCell ref="T85:X85"/>
    <mergeCell ref="AI94:AJ94"/>
    <mergeCell ref="A80:M80"/>
    <mergeCell ref="V80:AJ80"/>
    <mergeCell ref="A81:M81"/>
    <mergeCell ref="V81:AJ81"/>
    <mergeCell ref="A82:AJ82"/>
    <mergeCell ref="Y85:AC85"/>
    <mergeCell ref="AI92:AJ92"/>
    <mergeCell ref="AI93:AJ93"/>
    <mergeCell ref="B50:B51"/>
    <mergeCell ref="B52:B53"/>
    <mergeCell ref="A50:A51"/>
    <mergeCell ref="A68:B68"/>
    <mergeCell ref="A52:A53"/>
    <mergeCell ref="A63:A64"/>
    <mergeCell ref="Y73:AG73"/>
    <mergeCell ref="Y74:AG74"/>
  </mergeCells>
  <dataValidations count="1">
    <dataValidation type="textLength" allowBlank="1" showInputMessage="1" showErrorMessage="1" errorTitle="Lçi!" error="B¹n ph¶i nhËp bÝ danh &lt;=10 kÝ tù míi lµ hîp lÖ, (kh«ng ®­îc ®Ó tr¾ng « nµy)." sqref="AJ19:AJ23 AJ9:AJ14 AJ25:AJ79">
      <formula1>1</formula1>
      <formula2>10</formula2>
    </dataValidation>
  </dataValidations>
  <printOptions/>
  <pageMargins left="0" right="0" top="0.25" bottom="0.25" header="0.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6.5">
      <c r="A1" s="2"/>
      <c r="C1" s="2"/>
    </row>
    <row r="2" ht="16.5" thickBot="1">
      <c r="A2" s="2"/>
    </row>
    <row r="3" spans="1:3" ht="16.5" thickBot="1">
      <c r="A3" s="2"/>
      <c r="C3" s="2"/>
    </row>
    <row r="4" spans="1:3" ht="16.5">
      <c r="A4" s="2"/>
      <c r="C4" s="2"/>
    </row>
    <row r="5" ht="16.5">
      <c r="C5" s="2"/>
    </row>
    <row r="6" ht="16.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6.5" thickBot="1">
      <c r="A11" s="2"/>
      <c r="C11" s="2"/>
    </row>
    <row r="12" ht="16.5">
      <c r="C12" s="2"/>
    </row>
    <row r="13" ht="16.5" thickBot="1">
      <c r="C13" s="2"/>
    </row>
    <row r="14" spans="1:3" ht="16.5" thickBot="1">
      <c r="A14" s="2"/>
      <c r="C14" s="2"/>
    </row>
    <row r="15" ht="16.5">
      <c r="A15" s="2"/>
    </row>
    <row r="16" ht="16.5" thickBot="1">
      <c r="A16" s="2"/>
    </row>
    <row r="17" spans="1:3" ht="16.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6.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GIAO DUC VA DAO TAO</dc:creator>
  <cp:keywords/>
  <dc:description/>
  <cp:lastModifiedBy>LINH</cp:lastModifiedBy>
  <cp:lastPrinted>2021-12-24T04:45:13Z</cp:lastPrinted>
  <dcterms:created xsi:type="dcterms:W3CDTF">2001-09-03T17:16:40Z</dcterms:created>
  <dcterms:modified xsi:type="dcterms:W3CDTF">2021-12-24T04:47:06Z</dcterms:modified>
  <cp:category/>
  <cp:version/>
  <cp:contentType/>
  <cp:contentStatus/>
</cp:coreProperties>
</file>